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19100174\Desktop\POSTĘPOWANIA PRZETARGOWE\00782_PZP_Sukcesywna dostawa kompaktowych węzłów PGE Toruń\05. SWZ\"/>
    </mc:Choice>
  </mc:AlternateContent>
  <xr:revisionPtr revIDLastSave="0" documentId="13_ncr:1_{C1FF43FB-44A4-4D07-B3DB-F07F38743455}" xr6:coauthVersionLast="47" xr6:coauthVersionMax="47" xr10:uidLastSave="{00000000-0000-0000-0000-000000000000}"/>
  <bookViews>
    <workbookView xWindow="19090" yWindow="-110" windowWidth="38620" windowHeight="21100" xr2:uid="{764F097F-0230-43FE-8C92-B926B8D982F5}"/>
  </bookViews>
  <sheets>
    <sheet name="FO" sheetId="1" r:id="rId1"/>
  </sheets>
  <externalReferences>
    <externalReference r:id="rId2"/>
    <externalReference r:id="rId3"/>
  </externalReferences>
  <definedNames>
    <definedName name="aaa">OFFSET([1]odl!$E$6,0,0,COUNTA([1]odl!$E$1:$E$65536)-1)</definedName>
    <definedName name="adres">[2]W1!$B$7</definedName>
    <definedName name="_xlnm.Print_Area" localSheetId="0">FO!$A$1:$R$69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9" i="1" l="1"/>
  <c r="U11" i="1" l="1"/>
  <c r="W11" i="1" s="1"/>
  <c r="Y11" i="1" s="1"/>
  <c r="N11" i="1"/>
  <c r="P11" i="1" s="1"/>
  <c r="R11" i="1" s="1"/>
  <c r="G11" i="1"/>
  <c r="I11" i="1" s="1"/>
  <c r="K11" i="1" s="1"/>
  <c r="U51" i="1"/>
  <c r="U48" i="1"/>
  <c r="U47" i="1"/>
  <c r="I55" i="1"/>
  <c r="K55" i="1" s="1"/>
  <c r="G51" i="1"/>
  <c r="I51" i="1" s="1"/>
  <c r="K51" i="1" s="1"/>
  <c r="K52" i="1" s="1"/>
  <c r="G47" i="1"/>
  <c r="I47" i="1" s="1"/>
  <c r="K47" i="1" s="1"/>
  <c r="G39" i="1"/>
  <c r="I39" i="1" s="1"/>
  <c r="K39" i="1" s="1"/>
  <c r="G36" i="1"/>
  <c r="I36" i="1" s="1"/>
  <c r="K36" i="1" s="1"/>
  <c r="G35" i="1"/>
  <c r="I35" i="1" s="1"/>
  <c r="K35" i="1" s="1"/>
  <c r="N34" i="1"/>
  <c r="P34" i="1" s="1"/>
  <c r="R34" i="1" s="1"/>
  <c r="G32" i="1"/>
  <c r="I32" i="1" s="1"/>
  <c r="K32" i="1" s="1"/>
  <c r="N30" i="1"/>
  <c r="P30" i="1" s="1"/>
  <c r="R30" i="1" s="1"/>
  <c r="G29" i="1"/>
  <c r="I29" i="1" s="1"/>
  <c r="K29" i="1" s="1"/>
  <c r="N29" i="1"/>
  <c r="P29" i="1" s="1"/>
  <c r="R29" i="1" s="1"/>
  <c r="G28" i="1"/>
  <c r="I28" i="1" s="1"/>
  <c r="K28" i="1" s="1"/>
  <c r="G27" i="1"/>
  <c r="I27" i="1" s="1"/>
  <c r="K27" i="1" s="1"/>
  <c r="G26" i="1"/>
  <c r="I26" i="1" s="1"/>
  <c r="K26" i="1" s="1"/>
  <c r="G22" i="1"/>
  <c r="I22" i="1" s="1"/>
  <c r="K22" i="1" s="1"/>
  <c r="G17" i="1"/>
  <c r="I17" i="1" s="1"/>
  <c r="K17" i="1" s="1"/>
  <c r="G16" i="1"/>
  <c r="I16" i="1" s="1"/>
  <c r="K16" i="1" s="1"/>
  <c r="G14" i="1"/>
  <c r="I14" i="1" s="1"/>
  <c r="K14" i="1" s="1"/>
  <c r="U13" i="1"/>
  <c r="W13" i="1" s="1"/>
  <c r="Y13" i="1" s="1"/>
  <c r="G13" i="1"/>
  <c r="I13" i="1" s="1"/>
  <c r="K13" i="1" s="1"/>
  <c r="U26" i="1" l="1"/>
  <c r="W26" i="1" s="1"/>
  <c r="Y26" i="1" s="1"/>
  <c r="U14" i="1"/>
  <c r="W14" i="1" s="1"/>
  <c r="Y14" i="1" s="1"/>
  <c r="U34" i="1"/>
  <c r="W34" i="1" s="1"/>
  <c r="Y34" i="1" s="1"/>
  <c r="N26" i="1"/>
  <c r="P26" i="1" s="1"/>
  <c r="R26" i="1" s="1"/>
  <c r="U29" i="1"/>
  <c r="W29" i="1" s="1"/>
  <c r="Y29" i="1" s="1"/>
  <c r="N17" i="1"/>
  <c r="P17" i="1" s="1"/>
  <c r="R17" i="1" s="1"/>
  <c r="N51" i="1"/>
  <c r="P51" i="1" s="1"/>
  <c r="R51" i="1" s="1"/>
  <c r="R52" i="1" s="1"/>
  <c r="U16" i="1"/>
  <c r="W16" i="1" s="1"/>
  <c r="Y16" i="1" s="1"/>
  <c r="N16" i="1"/>
  <c r="P16" i="1" s="1"/>
  <c r="R16" i="1" s="1"/>
  <c r="N14" i="1"/>
  <c r="P14" i="1" s="1"/>
  <c r="R14" i="1" s="1"/>
  <c r="N39" i="1"/>
  <c r="P39" i="1" s="1"/>
  <c r="R39" i="1" s="1"/>
  <c r="U39" i="1"/>
  <c r="W39" i="1" s="1"/>
  <c r="Y39" i="1" s="1"/>
  <c r="U22" i="1"/>
  <c r="W22" i="1" s="1"/>
  <c r="Y22" i="1" s="1"/>
  <c r="N22" i="1"/>
  <c r="P22" i="1" s="1"/>
  <c r="R22" i="1" s="1"/>
  <c r="G21" i="1"/>
  <c r="I21" i="1" s="1"/>
  <c r="K21" i="1" s="1"/>
  <c r="G44" i="1"/>
  <c r="I44" i="1" s="1"/>
  <c r="K44" i="1" s="1"/>
  <c r="U19" i="1"/>
  <c r="W19" i="1" s="1"/>
  <c r="Y19" i="1" s="1"/>
  <c r="N19" i="1"/>
  <c r="P19" i="1" s="1"/>
  <c r="R19" i="1" s="1"/>
  <c r="N32" i="1"/>
  <c r="P32" i="1" s="1"/>
  <c r="R32" i="1" s="1"/>
  <c r="U32" i="1"/>
  <c r="W32" i="1" s="1"/>
  <c r="Y32" i="1" s="1"/>
  <c r="G38" i="1"/>
  <c r="I38" i="1" s="1"/>
  <c r="K38" i="1" s="1"/>
  <c r="N13" i="1"/>
  <c r="P13" i="1" s="1"/>
  <c r="R13" i="1" s="1"/>
  <c r="G19" i="1"/>
  <c r="I19" i="1" s="1"/>
  <c r="K19" i="1" s="1"/>
  <c r="U36" i="1"/>
  <c r="W36" i="1" s="1"/>
  <c r="Y36" i="1" s="1"/>
  <c r="N36" i="1"/>
  <c r="P36" i="1" s="1"/>
  <c r="R36" i="1" s="1"/>
  <c r="G43" i="1"/>
  <c r="I43" i="1" s="1"/>
  <c r="K43" i="1" s="1"/>
  <c r="G9" i="1"/>
  <c r="I9" i="1" s="1"/>
  <c r="K9" i="1" s="1"/>
  <c r="W51" i="1"/>
  <c r="Y51" i="1" s="1"/>
  <c r="Y52" i="1" s="1"/>
  <c r="G30" i="1"/>
  <c r="I30" i="1" s="1"/>
  <c r="K30" i="1" s="1"/>
  <c r="I54" i="1"/>
  <c r="K54" i="1" s="1"/>
  <c r="K56" i="1" s="1"/>
  <c r="G34" i="1"/>
  <c r="I34" i="1" s="1"/>
  <c r="K34" i="1" s="1"/>
  <c r="U30" i="1"/>
  <c r="W30" i="1" s="1"/>
  <c r="Y30" i="1" s="1"/>
  <c r="U27" i="1"/>
  <c r="W27" i="1" s="1"/>
  <c r="Y27" i="1" s="1"/>
  <c r="N27" i="1"/>
  <c r="P27" i="1" s="1"/>
  <c r="R27" i="1" s="1"/>
  <c r="U17" i="1"/>
  <c r="W17" i="1" s="1"/>
  <c r="Y17" i="1" s="1"/>
  <c r="G48" i="1" l="1"/>
  <c r="I48" i="1" s="1"/>
  <c r="K48" i="1" s="1"/>
  <c r="K49" i="1" s="1"/>
  <c r="G20" i="1"/>
  <c r="I20" i="1" s="1"/>
  <c r="K20" i="1" s="1"/>
  <c r="W47" i="1"/>
  <c r="Y47" i="1" s="1"/>
  <c r="N47" i="1"/>
  <c r="P47" i="1" s="1"/>
  <c r="R47" i="1" s="1"/>
  <c r="U9" i="1"/>
  <c r="W9" i="1" s="1"/>
  <c r="Y9" i="1" s="1"/>
  <c r="N9" i="1"/>
  <c r="P9" i="1" s="1"/>
  <c r="R9" i="1" s="1"/>
  <c r="N21" i="1"/>
  <c r="P21" i="1" s="1"/>
  <c r="R21" i="1" s="1"/>
  <c r="U21" i="1"/>
  <c r="W21" i="1" s="1"/>
  <c r="Y21" i="1" s="1"/>
  <c r="U43" i="1"/>
  <c r="W43" i="1" s="1"/>
  <c r="Y43" i="1" s="1"/>
  <c r="N43" i="1"/>
  <c r="P43" i="1" s="1"/>
  <c r="R43" i="1" s="1"/>
  <c r="G10" i="1"/>
  <c r="I10" i="1" s="1"/>
  <c r="K10" i="1" s="1"/>
  <c r="U38" i="1"/>
  <c r="W38" i="1" s="1"/>
  <c r="Y38" i="1" s="1"/>
  <c r="N38" i="1"/>
  <c r="P38" i="1" s="1"/>
  <c r="R38" i="1" s="1"/>
  <c r="G24" i="1"/>
  <c r="I24" i="1" s="1"/>
  <c r="K24" i="1" s="1"/>
  <c r="U28" i="1"/>
  <c r="W28" i="1" s="1"/>
  <c r="Y28" i="1" s="1"/>
  <c r="N28" i="1"/>
  <c r="P28" i="1" s="1"/>
  <c r="R28" i="1" s="1"/>
  <c r="W55" i="1"/>
  <c r="Y55" i="1" s="1"/>
  <c r="P55" i="1"/>
  <c r="R55" i="1" s="1"/>
  <c r="W54" i="1"/>
  <c r="Y54" i="1" s="1"/>
  <c r="P54" i="1"/>
  <c r="R54" i="1" s="1"/>
  <c r="N44" i="1"/>
  <c r="P44" i="1" s="1"/>
  <c r="R44" i="1" s="1"/>
  <c r="U44" i="1"/>
  <c r="W44" i="1" s="1"/>
  <c r="Y44" i="1" s="1"/>
  <c r="G25" i="1"/>
  <c r="I25" i="1" s="1"/>
  <c r="K25" i="1" s="1"/>
  <c r="U35" i="1"/>
  <c r="W35" i="1" s="1"/>
  <c r="Y35" i="1" s="1"/>
  <c r="N35" i="1"/>
  <c r="P35" i="1" s="1"/>
  <c r="R35" i="1" s="1"/>
  <c r="G33" i="1"/>
  <c r="I33" i="1" s="1"/>
  <c r="K33" i="1" s="1"/>
  <c r="G15" i="1"/>
  <c r="I15" i="1" s="1"/>
  <c r="K15" i="1" s="1"/>
  <c r="K45" i="1" l="1"/>
  <c r="Y56" i="1"/>
  <c r="W48" i="1"/>
  <c r="Y48" i="1" s="1"/>
  <c r="Y49" i="1" s="1"/>
  <c r="N48" i="1"/>
  <c r="P48" i="1" s="1"/>
  <c r="R48" i="1" s="1"/>
  <c r="R49" i="1" s="1"/>
  <c r="N15" i="1"/>
  <c r="P15" i="1" s="1"/>
  <c r="R15" i="1" s="1"/>
  <c r="U15" i="1"/>
  <c r="W15" i="1" s="1"/>
  <c r="Y15" i="1" s="1"/>
  <c r="N24" i="1"/>
  <c r="P24" i="1" s="1"/>
  <c r="R24" i="1" s="1"/>
  <c r="U24" i="1"/>
  <c r="W24" i="1" s="1"/>
  <c r="Y24" i="1" s="1"/>
  <c r="K40" i="1"/>
  <c r="N25" i="1"/>
  <c r="P25" i="1" s="1"/>
  <c r="R25" i="1" s="1"/>
  <c r="U25" i="1"/>
  <c r="W25" i="1" s="1"/>
  <c r="Y25" i="1" s="1"/>
  <c r="U33" i="1"/>
  <c r="W33" i="1" s="1"/>
  <c r="Y33" i="1" s="1"/>
  <c r="N33" i="1"/>
  <c r="P33" i="1" s="1"/>
  <c r="R33" i="1" s="1"/>
  <c r="R56" i="1"/>
  <c r="U10" i="1"/>
  <c r="W10" i="1" s="1"/>
  <c r="Y10" i="1" s="1"/>
  <c r="N10" i="1"/>
  <c r="P10" i="1" s="1"/>
  <c r="R10" i="1" s="1"/>
  <c r="N20" i="1"/>
  <c r="P20" i="1" s="1"/>
  <c r="R20" i="1" s="1"/>
  <c r="U20" i="1"/>
  <c r="W20" i="1" s="1"/>
  <c r="Y20" i="1" s="1"/>
  <c r="Y45" i="1" l="1"/>
  <c r="R45" i="1"/>
  <c r="R40" i="1"/>
  <c r="Y40" i="1"/>
  <c r="M61" i="1" l="1"/>
  <c r="M62" i="1" s="1"/>
</calcChain>
</file>

<file path=xl/sharedStrings.xml><?xml version="1.0" encoding="utf-8"?>
<sst xmlns="http://schemas.openxmlformats.org/spreadsheetml/2006/main" count="151" uniqueCount="128">
  <si>
    <t>FORMULARZ CENOWY*</t>
  </si>
  <si>
    <t>Lp</t>
  </si>
  <si>
    <t>Opis zadania / wielkość (typoszereg)</t>
  </si>
  <si>
    <t>Moc węzła cieplnego</t>
  </si>
  <si>
    <t>Schemat</t>
  </si>
  <si>
    <t>Cena jednostkowa za dostawę węzła/członu/wypasazenia/instalacji netto [PLN] 
90%</t>
  </si>
  <si>
    <t>Cena jednostkowa za montaż w pomieszczeniu i uruchomienie węzła netto [PLN] 10%</t>
  </si>
  <si>
    <t>Cena jednostkowa za dostawę, montaż w pomieszczeniu i uruchomienie węzła netto [PLN] 100% **</t>
  </si>
  <si>
    <t>Wartość netto [PLN]</t>
  </si>
  <si>
    <t>waga</t>
  </si>
  <si>
    <t>Wartość ważona netto [PLN]</t>
  </si>
  <si>
    <t>Szacowana ilość na rok 2026</t>
  </si>
  <si>
    <t>Szacowana ilość na rok 2027</t>
  </si>
  <si>
    <t>6 = 4 + 5</t>
  </si>
  <si>
    <t>8 = 7 x 6</t>
  </si>
  <si>
    <t>10 = 8 x 9</t>
  </si>
  <si>
    <t>13 = 11 + 12</t>
  </si>
  <si>
    <t>15 = 13 x 14</t>
  </si>
  <si>
    <t>17 = 15 x 16</t>
  </si>
  <si>
    <t xml:space="preserve"> Moduł 1-funkcyjny na potrzeby c.o. z regulatorem pogodowym umożliwiającym obsługę węzła dwufunkcyjnego</t>
  </si>
  <si>
    <t>do 25 kW</t>
  </si>
  <si>
    <t>ZAŁĄCZNIK 1.1</t>
  </si>
  <si>
    <t>od 26 kW do 50 kW</t>
  </si>
  <si>
    <t>od 51 kW do 75 kW</t>
  </si>
  <si>
    <t>co 100 kW</t>
  </si>
  <si>
    <t>od 76 kW do 100 kW</t>
  </si>
  <si>
    <t>od 101 kW do 125 kW</t>
  </si>
  <si>
    <t>od 176 kW do 200 kW</t>
  </si>
  <si>
    <t>co 225 kW</t>
  </si>
  <si>
    <t>co 250 kW</t>
  </si>
  <si>
    <t>Węzeł cieplny kompaktowy 2-funkcyjny na potrzeby grzewcze (c.o. i c.t.) z regulatorem pogodowym</t>
  </si>
  <si>
    <t>co+ct 60 kW</t>
  </si>
  <si>
    <t>do 60 kW</t>
  </si>
  <si>
    <t>ZAŁĄCZNIK 1.2</t>
  </si>
  <si>
    <t>co+ct 100 kW</t>
  </si>
  <si>
    <t>od 61 kW do 100 kW</t>
  </si>
  <si>
    <t>co+ct 150 kW</t>
  </si>
  <si>
    <t>od 101 kW do 150 kW</t>
  </si>
  <si>
    <t>co+ct 200 kW</t>
  </si>
  <si>
    <t>od 151 kW do 200 kW</t>
  </si>
  <si>
    <t>co+ct 260 kW</t>
  </si>
  <si>
    <t>od 201 kW do 260 kW</t>
  </si>
  <si>
    <t>Moduł 1-funkcyjny na potrzeby c.t. z regulatorem pogodowym umożliwiającym obsługę węzła dwufunkcyjnego</t>
  </si>
  <si>
    <t>ct 60 kW</t>
  </si>
  <si>
    <t>ZAŁĄCZNIK 1.3</t>
  </si>
  <si>
    <t>ct 100 kW</t>
  </si>
  <si>
    <t>ct 150 kW</t>
  </si>
  <si>
    <t>ct 200 kW</t>
  </si>
  <si>
    <t>Moduł 1-funkcyjny na potrzeby c.w.u. z regulatorem pogodowym umożliwiającym obsługę węzła dwufunkcyjnego</t>
  </si>
  <si>
    <t>cwu   25 kW</t>
  </si>
  <si>
    <t>ZAŁĄCZNIK 1.4</t>
  </si>
  <si>
    <t>cwu   50 kW</t>
  </si>
  <si>
    <t>cwu   75 kW</t>
  </si>
  <si>
    <t>cwu 100 kW</t>
  </si>
  <si>
    <t>cwu 130 kW</t>
  </si>
  <si>
    <t>cwu 160 kW</t>
  </si>
  <si>
    <t>od 126 kW do 175 kW</t>
  </si>
  <si>
    <t>cwu 200 kW</t>
  </si>
  <si>
    <t>Węzeł cieplny kompaktowy 2-funkcyjny na potrzeby c.o. i c.w.u. z regulatorem pogodowym</t>
  </si>
  <si>
    <t>ZAŁĄCZNIK 1.5</t>
  </si>
  <si>
    <t>co+cwu   125  kW</t>
  </si>
  <si>
    <t>co+cwu   175  kW</t>
  </si>
  <si>
    <t>co+cwu   250  kW</t>
  </si>
  <si>
    <t>co+cwu   325  kW</t>
  </si>
  <si>
    <t>od 251 kW do 325 kW</t>
  </si>
  <si>
    <t>co+cwu   400  kW</t>
  </si>
  <si>
    <t>od 326 kW do 400 kW</t>
  </si>
  <si>
    <t>Węzeł cieplny kompaktowy 3-funkcyjny na potrzeby c.o., c.w.u. i c.t. z regulatorem pogodowym</t>
  </si>
  <si>
    <t>co+cwu+ct  250 kW</t>
  </si>
  <si>
    <t>od 150 kW do 250 kW</t>
  </si>
  <si>
    <t>ZAŁĄCZNIK 1.6</t>
  </si>
  <si>
    <t>co+cwu+ct  450  kW</t>
  </si>
  <si>
    <t>** UWAGA: Węzły muszą spełniać wszystkie wymagania standaryzacji, będącej załącznikiem do postępowania. 
Wycena musi dotyczyć kompletnego urządzenia wyposażonego we wszystkie elementy (z wyjątkiem wyszczególnionych poniżej w pozycjach nr 78-135 dodatkowych /wariantowych/ komponentów) wynikające ze standaryzacji, projektu węzła oraz usług związanych z dostawą, montażem i uruchomieniem.</t>
  </si>
  <si>
    <t>Rozdzielna elektryczna (zasilajaca) w pomieszczeniu węzła</t>
  </si>
  <si>
    <t>Rozdzielnia w wykonaniu jednofazowym</t>
  </si>
  <si>
    <t>ZAŁĄCZNIK 1.7</t>
  </si>
  <si>
    <t>moc węzła cieplnego do 500kW</t>
  </si>
  <si>
    <t>Rozdzielnia w wykonaniu trójfazowym</t>
  </si>
  <si>
    <t>Instalacja oświetleniowa węzła</t>
  </si>
  <si>
    <t>Kompletna instalacja oświetleniowa, wyposażona w oprawy oświetleniowe (zalecane LED) IP 65, barwa oświetlenia neutralna około 4000K w ilości do 5 punktów oświetleniowych.</t>
  </si>
  <si>
    <t>bez rozróżnienia</t>
  </si>
  <si>
    <t>ZAŁĄCZNIK 1.8</t>
  </si>
  <si>
    <t>za każdy kolejny punkt oświetleniowy</t>
  </si>
  <si>
    <t>Instalacja ochronna/uziemiająca węzła</t>
  </si>
  <si>
    <t>Kompletna instalacja ochronna/ uziemiająca węzła</t>
  </si>
  <si>
    <t>ZAŁĄCZNIK 1.9</t>
  </si>
  <si>
    <t>Stabilizator temperatury ciepłej wody użytkowej wraz z armaturą odcinającą i montażem w zakresie członów CWU węzła.</t>
  </si>
  <si>
    <t>pojemność 150 dm3</t>
  </si>
  <si>
    <t>do 75 kW</t>
  </si>
  <si>
    <t>Załącznik 2.0</t>
  </si>
  <si>
    <t>pojemność 300 dm3</t>
  </si>
  <si>
    <t>od 75 kW</t>
  </si>
  <si>
    <t>Stawka podatku VAT (%)</t>
  </si>
  <si>
    <t>Wartość podatku VAT (PLN)</t>
  </si>
  <si>
    <t>Wartość brutto Oferty (PLN)</t>
  </si>
  <si>
    <t xml:space="preserve">Wartość brutto Oferty (PLN) słownie </t>
  </si>
  <si>
    <t>trzy miliony dwieście pięćdziesiąt dziewięć tysięcy osiemset dwadzieścia jeden złotych 23/100</t>
  </si>
  <si>
    <t>** Węzły muszą spełniać wszystkie wymagania standaryzacji, będącej załącznikiem do postępowania. 
Wycena musi dotyczyć kompletnego urządzenia wyposażonego we wszystkie elementy (z wyjątkiem wyszczególnionych poniżej w pozycjach nr 78 - 135  dodatkowych komponentów) wynikające ze standaryzacji, projektu węzła oraz usług związanych z dostawą, montażem  i uruchomieniem.</t>
  </si>
  <si>
    <t>Dokument należy podpisać kwalifikowanym podpisem elektronicznym przez osobę lub osoby umocowane do złożenia podpisu w imieniu Wykonawcy</t>
  </si>
  <si>
    <t>od 25 kW do 100 kW</t>
  </si>
  <si>
    <t>od 101 kW do 225 kW</t>
  </si>
  <si>
    <t>od 226 kW do 400 kW</t>
  </si>
  <si>
    <t>od 50 kW do 125 kW</t>
  </si>
  <si>
    <t>od 176 kW do 250 kW</t>
  </si>
  <si>
    <t>od 251 kW do 450 kW</t>
  </si>
  <si>
    <t>SUMA poz. 1-26 na 2025</t>
  </si>
  <si>
    <t>SUMA poz.  1-26 na 2026</t>
  </si>
  <si>
    <t>SUMA poz.  1-26 na 2027</t>
  </si>
  <si>
    <t>SUMA poz. 27-28 na 2025</t>
  </si>
  <si>
    <t>SUMA poz. 27-28 na 2026</t>
  </si>
  <si>
    <t>SUMA poz. 27-28 na 2027</t>
  </si>
  <si>
    <t>SUMA poz. 29-30 na 2025</t>
  </si>
  <si>
    <t>SUMA poz. 29-30 na 2026</t>
  </si>
  <si>
    <t>SUMA poz. 29-30 na 2027</t>
  </si>
  <si>
    <t xml:space="preserve"> poz. 31 na 2025</t>
  </si>
  <si>
    <t xml:space="preserve"> poz. 31 na 2026</t>
  </si>
  <si>
    <t xml:space="preserve"> poz. 31 na 2027</t>
  </si>
  <si>
    <t>SUMA poz.32-33 na 2025</t>
  </si>
  <si>
    <t>SUMA poz..32-33  na 2026</t>
  </si>
  <si>
    <t>SUMA poz. .32-33  na 2027</t>
  </si>
  <si>
    <t>Wartość netto Oferty ***
( suma wartości ważonych netto wycenionych pozycji 1 - 33 dla roku 2025, 2026,2027 )</t>
  </si>
  <si>
    <t xml:space="preserve">* Wszystkie kwoty winny być podane w złotych i groszach. Najniższą wartością może być 1 grosz.                                                                             </t>
  </si>
  <si>
    <t xml:space="preserve">UWAGA: w Systemie zakupowym  należy wpisać cenę netto zamówienia.                 </t>
  </si>
  <si>
    <t xml:space="preserve">***  Cena Oferty z Formularza cenowego powinna być tożsama z ceną wpisaną w Formularzu Oferty (zał. nr 4 do SWZ) oraz Formularzu ofertowym w SWPP2.                                                                                                                                        </t>
  </si>
  <si>
    <t>Pola w kolorze zielonym wypełnia Wykonawca</t>
  </si>
  <si>
    <t>Szacowana ilość na rok 2025</t>
  </si>
  <si>
    <t xml:space="preserve">  "Sukcesywna dostawa i montaż węzłów cieplnych dla PGE Energia Ciepła S.A. Oddział w Szczecinie”</t>
  </si>
  <si>
    <t xml:space="preserve">Załącznik nr 11.2.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</si>
</sst>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i/>
      <sz val="12"/>
      <name val="Calibri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36">
    <xf numFmtId="0" fontId="0" fillId="0" borderId="0" xfId="0"/>
    <xf numFmtId="0" fontId="1" fillId="0" borderId="0" xfId="3"/>
    <xf numFmtId="0" fontId="1" fillId="0" borderId="0" xfId="3" applyAlignment="1">
      <alignment vertical="center"/>
    </xf>
    <xf numFmtId="44" fontId="1" fillId="0" borderId="0" xfId="1" applyFont="1"/>
    <xf numFmtId="0" fontId="1" fillId="3" borderId="4" xfId="3" applyFill="1" applyBorder="1" applyAlignment="1">
      <alignment horizontal="center" vertical="center" wrapText="1"/>
    </xf>
    <xf numFmtId="0" fontId="1" fillId="3" borderId="5" xfId="3" applyFill="1" applyBorder="1" applyAlignment="1">
      <alignment horizontal="center" vertical="center" wrapText="1"/>
    </xf>
    <xf numFmtId="44" fontId="1" fillId="4" borderId="5" xfId="1" applyFont="1" applyFill="1" applyBorder="1" applyAlignment="1">
      <alignment horizontal="center" vertical="center" wrapText="1"/>
    </xf>
    <xf numFmtId="0" fontId="1" fillId="4" borderId="5" xfId="3" applyFill="1" applyBorder="1" applyAlignment="1">
      <alignment horizontal="center" vertical="center" wrapText="1"/>
    </xf>
    <xf numFmtId="44" fontId="1" fillId="5" borderId="5" xfId="1" applyFont="1" applyFill="1" applyBorder="1" applyAlignment="1">
      <alignment horizontal="center" vertical="center" wrapText="1"/>
    </xf>
    <xf numFmtId="0" fontId="1" fillId="5" borderId="5" xfId="3" applyFill="1" applyBorder="1" applyAlignment="1">
      <alignment horizontal="center" vertical="center" wrapText="1"/>
    </xf>
    <xf numFmtId="44" fontId="1" fillId="5" borderId="6" xfId="1" applyFont="1" applyFill="1" applyBorder="1" applyAlignment="1">
      <alignment horizontal="center" vertical="center" wrapText="1"/>
    </xf>
    <xf numFmtId="44" fontId="1" fillId="6" borderId="5" xfId="1" applyFont="1" applyFill="1" applyBorder="1" applyAlignment="1">
      <alignment horizontal="center" vertical="center" wrapText="1"/>
    </xf>
    <xf numFmtId="0" fontId="1" fillId="6" borderId="5" xfId="3" applyFill="1" applyBorder="1" applyAlignment="1">
      <alignment horizontal="center" vertical="center" wrapText="1"/>
    </xf>
    <xf numFmtId="44" fontId="1" fillId="6" borderId="6" xfId="1" applyFont="1" applyFill="1" applyBorder="1" applyAlignment="1">
      <alignment horizontal="center" vertical="center" wrapText="1"/>
    </xf>
    <xf numFmtId="0" fontId="3" fillId="3" borderId="15" xfId="3" applyFont="1" applyFill="1" applyBorder="1" applyAlignment="1">
      <alignment horizontal="center" vertical="center" wrapText="1"/>
    </xf>
    <xf numFmtId="0" fontId="4" fillId="3" borderId="16" xfId="3" applyFont="1" applyFill="1" applyBorder="1" applyAlignment="1">
      <alignment horizontal="center" vertical="center" wrapText="1"/>
    </xf>
    <xf numFmtId="0" fontId="1" fillId="3" borderId="16" xfId="3" applyFill="1" applyBorder="1" applyAlignment="1">
      <alignment horizontal="center" vertical="center"/>
    </xf>
    <xf numFmtId="44" fontId="4" fillId="3" borderId="17" xfId="1" applyFont="1" applyFill="1" applyBorder="1" applyAlignment="1">
      <alignment horizontal="center" vertical="center"/>
    </xf>
    <xf numFmtId="44" fontId="4" fillId="3" borderId="5" xfId="1" applyFont="1" applyFill="1" applyBorder="1" applyAlignment="1">
      <alignment horizontal="center" vertical="center"/>
    </xf>
    <xf numFmtId="0" fontId="1" fillId="3" borderId="21" xfId="3" applyFill="1" applyBorder="1" applyAlignment="1">
      <alignment horizontal="center" vertical="center"/>
    </xf>
    <xf numFmtId="0" fontId="1" fillId="3" borderId="13" xfId="3" applyFill="1" applyBorder="1" applyAlignment="1">
      <alignment vertical="center" wrapText="1"/>
    </xf>
    <xf numFmtId="44" fontId="1" fillId="7" borderId="13" xfId="1" applyFont="1" applyFill="1" applyBorder="1" applyAlignment="1">
      <alignment vertical="center"/>
    </xf>
    <xf numFmtId="44" fontId="1" fillId="0" borderId="13" xfId="1" applyFont="1" applyBorder="1" applyAlignment="1">
      <alignment vertical="center"/>
    </xf>
    <xf numFmtId="0" fontId="1" fillId="3" borderId="13" xfId="3" applyFill="1" applyBorder="1" applyAlignment="1">
      <alignment horizontal="center" vertical="center"/>
    </xf>
    <xf numFmtId="44" fontId="1" fillId="7" borderId="13" xfId="3" applyNumberFormat="1" applyFill="1" applyBorder="1" applyAlignment="1">
      <alignment vertical="center"/>
    </xf>
    <xf numFmtId="44" fontId="1" fillId="4" borderId="14" xfId="1" applyFont="1" applyFill="1" applyBorder="1" applyAlignment="1">
      <alignment vertical="center"/>
    </xf>
    <xf numFmtId="0" fontId="1" fillId="3" borderId="4" xfId="3" applyFill="1" applyBorder="1" applyAlignment="1">
      <alignment horizontal="center" vertical="center"/>
    </xf>
    <xf numFmtId="0" fontId="1" fillId="3" borderId="5" xfId="3" applyFill="1" applyBorder="1" applyAlignment="1">
      <alignment vertical="center" wrapText="1"/>
    </xf>
    <xf numFmtId="44" fontId="1" fillId="0" borderId="5" xfId="1" applyFont="1" applyBorder="1" applyAlignment="1">
      <alignment vertical="center"/>
    </xf>
    <xf numFmtId="0" fontId="1" fillId="3" borderId="5" xfId="3" applyFill="1" applyBorder="1" applyAlignment="1">
      <alignment horizontal="center" vertical="center"/>
    </xf>
    <xf numFmtId="44" fontId="1" fillId="0" borderId="5" xfId="3" applyNumberFormat="1" applyBorder="1" applyAlignment="1">
      <alignment horizontal="center" vertical="center"/>
    </xf>
    <xf numFmtId="44" fontId="1" fillId="4" borderId="5" xfId="3" applyNumberFormat="1" applyFill="1" applyBorder="1" applyAlignment="1">
      <alignment horizontal="center" vertical="center"/>
    </xf>
    <xf numFmtId="44" fontId="1" fillId="4" borderId="6" xfId="1" applyFont="1" applyFill="1" applyBorder="1" applyAlignment="1">
      <alignment vertical="center"/>
    </xf>
    <xf numFmtId="44" fontId="1" fillId="8" borderId="5" xfId="1" applyFont="1" applyFill="1" applyBorder="1" applyAlignment="1">
      <alignment vertical="center"/>
    </xf>
    <xf numFmtId="44" fontId="1" fillId="9" borderId="5" xfId="1" applyFont="1" applyFill="1" applyBorder="1" applyAlignment="1">
      <alignment vertical="center"/>
    </xf>
    <xf numFmtId="0" fontId="1" fillId="3" borderId="2" xfId="3" applyFill="1" applyBorder="1" applyAlignment="1">
      <alignment horizontal="center" vertical="center"/>
    </xf>
    <xf numFmtId="44" fontId="1" fillId="0" borderId="13" xfId="1" applyFont="1" applyBorder="1" applyAlignment="1">
      <alignment horizontal="left" vertical="center" wrapText="1"/>
    </xf>
    <xf numFmtId="44" fontId="1" fillId="0" borderId="13" xfId="3" applyNumberFormat="1" applyBorder="1" applyAlignment="1">
      <alignment vertical="center"/>
    </xf>
    <xf numFmtId="44" fontId="1" fillId="4" borderId="13" xfId="3" applyNumberFormat="1" applyFill="1" applyBorder="1" applyAlignment="1">
      <alignment vertical="center"/>
    </xf>
    <xf numFmtId="44" fontId="1" fillId="0" borderId="5" xfId="1" applyFont="1" applyBorder="1" applyAlignment="1">
      <alignment horizontal="left" vertical="center" wrapText="1"/>
    </xf>
    <xf numFmtId="44" fontId="1" fillId="0" borderId="5" xfId="3" applyNumberFormat="1" applyBorder="1" applyAlignment="1">
      <alignment vertical="center"/>
    </xf>
    <xf numFmtId="44" fontId="1" fillId="4" borderId="5" xfId="3" applyNumberFormat="1" applyFill="1" applyBorder="1" applyAlignment="1">
      <alignment vertical="center"/>
    </xf>
    <xf numFmtId="44" fontId="5" fillId="10" borderId="26" xfId="1" applyFont="1" applyFill="1" applyBorder="1" applyAlignment="1">
      <alignment vertical="center"/>
    </xf>
    <xf numFmtId="0" fontId="5" fillId="3" borderId="5" xfId="3" applyFont="1" applyFill="1" applyBorder="1" applyAlignment="1">
      <alignment horizontal="center" vertical="top" wrapText="1"/>
    </xf>
    <xf numFmtId="0" fontId="1" fillId="3" borderId="5" xfId="3" applyFill="1" applyBorder="1" applyAlignment="1">
      <alignment horizontal="center" vertical="top" wrapText="1"/>
    </xf>
    <xf numFmtId="2" fontId="8" fillId="7" borderId="5" xfId="3" applyNumberFormat="1" applyFont="1" applyFill="1" applyBorder="1" applyAlignment="1">
      <alignment horizontal="center" vertical="top" wrapText="1"/>
    </xf>
    <xf numFmtId="0" fontId="8" fillId="3" borderId="5" xfId="3" applyFont="1" applyFill="1" applyBorder="1" applyAlignment="1">
      <alignment horizontal="center" vertical="top" wrapText="1"/>
    </xf>
    <xf numFmtId="0" fontId="1" fillId="8" borderId="0" xfId="3" applyFill="1"/>
    <xf numFmtId="44" fontId="5" fillId="10" borderId="32" xfId="1" applyFont="1" applyFill="1" applyBorder="1" applyAlignment="1">
      <alignment vertical="center"/>
    </xf>
    <xf numFmtId="0" fontId="5" fillId="3" borderId="16" xfId="3" applyFont="1" applyFill="1" applyBorder="1" applyAlignment="1">
      <alignment horizontal="center" vertical="center"/>
    </xf>
    <xf numFmtId="0" fontId="8" fillId="7" borderId="5" xfId="3" applyFont="1" applyFill="1" applyBorder="1" applyAlignment="1">
      <alignment horizontal="center" vertical="top" wrapText="1"/>
    </xf>
    <xf numFmtId="0" fontId="1" fillId="3" borderId="1" xfId="3" applyFill="1" applyBorder="1" applyAlignment="1">
      <alignment horizontal="center" vertical="center"/>
    </xf>
    <xf numFmtId="0" fontId="1" fillId="3" borderId="2" xfId="3" applyFill="1" applyBorder="1" applyAlignment="1">
      <alignment vertical="center" wrapText="1"/>
    </xf>
    <xf numFmtId="44" fontId="1" fillId="7" borderId="2" xfId="1" applyFont="1" applyFill="1" applyBorder="1" applyAlignment="1">
      <alignment vertical="center"/>
    </xf>
    <xf numFmtId="44" fontId="1" fillId="11" borderId="35" xfId="1" applyFont="1" applyFill="1" applyBorder="1" applyAlignment="1">
      <alignment vertical="center"/>
    </xf>
    <xf numFmtId="44" fontId="1" fillId="0" borderId="2" xfId="1" applyFont="1" applyBorder="1" applyAlignment="1">
      <alignment vertical="center"/>
    </xf>
    <xf numFmtId="44" fontId="1" fillId="4" borderId="2" xfId="3" applyNumberFormat="1" applyFill="1" applyBorder="1" applyAlignment="1">
      <alignment vertical="center"/>
    </xf>
    <xf numFmtId="44" fontId="1" fillId="0" borderId="2" xfId="3" applyNumberFormat="1" applyBorder="1" applyAlignment="1">
      <alignment vertical="center"/>
    </xf>
    <xf numFmtId="44" fontId="1" fillId="4" borderId="3" xfId="1" applyFont="1" applyFill="1" applyBorder="1" applyAlignment="1">
      <alignment vertical="center"/>
    </xf>
    <xf numFmtId="44" fontId="1" fillId="11" borderId="23" xfId="1" applyFont="1" applyFill="1" applyBorder="1" applyAlignment="1">
      <alignment vertical="center"/>
    </xf>
    <xf numFmtId="0" fontId="9" fillId="0" borderId="0" xfId="3" applyFont="1" applyAlignment="1">
      <alignment horizontal="center" vertical="top" wrapText="1"/>
    </xf>
    <xf numFmtId="44" fontId="1" fillId="0" borderId="0" xfId="1" applyFont="1" applyBorder="1"/>
    <xf numFmtId="2" fontId="10" fillId="0" borderId="0" xfId="3" applyNumberFormat="1" applyFont="1" applyAlignment="1">
      <alignment horizontal="center" vertical="center" wrapText="1"/>
    </xf>
    <xf numFmtId="44" fontId="11" fillId="0" borderId="0" xfId="1" applyFont="1" applyFill="1" applyBorder="1" applyAlignment="1">
      <alignment horizontal="center" vertical="center"/>
    </xf>
    <xf numFmtId="44" fontId="1" fillId="0" borderId="0" xfId="1" applyFont="1" applyFill="1"/>
    <xf numFmtId="44" fontId="1" fillId="8" borderId="0" xfId="3" applyNumberFormat="1" applyFill="1"/>
    <xf numFmtId="44" fontId="1" fillId="8" borderId="0" xfId="1" applyFont="1" applyFill="1" applyBorder="1"/>
    <xf numFmtId="0" fontId="5" fillId="0" borderId="0" xfId="3" applyFont="1"/>
    <xf numFmtId="0" fontId="5" fillId="12" borderId="0" xfId="3" applyFont="1" applyFill="1"/>
    <xf numFmtId="0" fontId="5" fillId="12" borderId="0" xfId="3" applyFont="1" applyFill="1" applyAlignment="1">
      <alignment vertical="center"/>
    </xf>
    <xf numFmtId="44" fontId="5" fillId="12" borderId="0" xfId="1" applyFont="1" applyFill="1"/>
    <xf numFmtId="0" fontId="1" fillId="12" borderId="0" xfId="3" applyFill="1"/>
    <xf numFmtId="0" fontId="5" fillId="13" borderId="0" xfId="3" applyFont="1" applyFill="1"/>
    <xf numFmtId="0" fontId="1" fillId="13" borderId="0" xfId="3" applyFill="1" applyAlignment="1">
      <alignment vertical="center"/>
    </xf>
    <xf numFmtId="49" fontId="1" fillId="2" borderId="1" xfId="3" applyNumberFormat="1" applyFill="1" applyBorder="1" applyAlignment="1">
      <alignment horizontal="center" vertical="center" wrapText="1"/>
    </xf>
    <xf numFmtId="49" fontId="1" fillId="2" borderId="2" xfId="3" applyNumberFormat="1" applyFill="1" applyBorder="1" applyAlignment="1">
      <alignment horizontal="center" vertical="center" wrapText="1"/>
    </xf>
    <xf numFmtId="49" fontId="1" fillId="2" borderId="3" xfId="3" applyNumberFormat="1" applyFill="1" applyBorder="1" applyAlignment="1">
      <alignment horizontal="center" vertical="center" wrapText="1"/>
    </xf>
    <xf numFmtId="49" fontId="1" fillId="2" borderId="4" xfId="3" applyNumberFormat="1" applyFill="1" applyBorder="1" applyAlignment="1">
      <alignment horizontal="center" vertical="center" wrapText="1"/>
    </xf>
    <xf numFmtId="49" fontId="1" fillId="2" borderId="5" xfId="3" applyNumberFormat="1" applyFill="1" applyBorder="1" applyAlignment="1">
      <alignment horizontal="center" vertical="center" wrapText="1"/>
    </xf>
    <xf numFmtId="49" fontId="1" fillId="2" borderId="6" xfId="3" applyNumberFormat="1" applyFill="1" applyBorder="1" applyAlignment="1">
      <alignment horizontal="center" vertical="center" wrapText="1"/>
    </xf>
    <xf numFmtId="49" fontId="1" fillId="2" borderId="7" xfId="3" applyNumberFormat="1" applyFill="1" applyBorder="1" applyAlignment="1">
      <alignment horizontal="center" vertical="center" wrapText="1"/>
    </xf>
    <xf numFmtId="49" fontId="1" fillId="2" borderId="8" xfId="3" applyNumberFormat="1" applyFill="1" applyBorder="1" applyAlignment="1">
      <alignment horizontal="center" vertical="center" wrapText="1"/>
    </xf>
    <xf numFmtId="49" fontId="1" fillId="2" borderId="9" xfId="3" applyNumberForma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/>
    </xf>
    <xf numFmtId="0" fontId="2" fillId="3" borderId="11" xfId="3" applyFont="1" applyFill="1" applyBorder="1" applyAlignment="1">
      <alignment horizontal="center" vertical="center"/>
    </xf>
    <xf numFmtId="0" fontId="2" fillId="3" borderId="12" xfId="3" applyFont="1" applyFill="1" applyBorder="1" applyAlignment="1">
      <alignment horizontal="center" vertical="center"/>
    </xf>
    <xf numFmtId="0" fontId="1" fillId="4" borderId="13" xfId="3" applyFill="1" applyBorder="1" applyAlignment="1">
      <alignment horizontal="center"/>
    </xf>
    <xf numFmtId="0" fontId="1" fillId="5" borderId="13" xfId="3" applyFill="1" applyBorder="1" applyAlignment="1">
      <alignment horizontal="center"/>
    </xf>
    <xf numFmtId="0" fontId="1" fillId="5" borderId="14" xfId="3" applyFill="1" applyBorder="1" applyAlignment="1">
      <alignment horizontal="center"/>
    </xf>
    <xf numFmtId="0" fontId="1" fillId="6" borderId="13" xfId="3" applyFill="1" applyBorder="1" applyAlignment="1">
      <alignment horizontal="center"/>
    </xf>
    <xf numFmtId="0" fontId="1" fillId="6" borderId="14" xfId="3" applyFill="1" applyBorder="1" applyAlignment="1">
      <alignment horizontal="center"/>
    </xf>
    <xf numFmtId="0" fontId="1" fillId="3" borderId="13" xfId="3" applyFill="1" applyBorder="1" applyAlignment="1">
      <alignment horizontal="center" vertical="center" textRotation="90" wrapText="1"/>
    </xf>
    <xf numFmtId="0" fontId="1" fillId="3" borderId="5" xfId="3" applyFill="1" applyBorder="1" applyAlignment="1">
      <alignment horizontal="center" vertical="center" textRotation="90" wrapText="1"/>
    </xf>
    <xf numFmtId="0" fontId="5" fillId="3" borderId="18" xfId="3" applyFont="1" applyFill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5" fillId="3" borderId="22" xfId="3" applyFont="1" applyFill="1" applyBorder="1" applyAlignment="1">
      <alignment horizontal="center" vertical="center" wrapText="1"/>
    </xf>
    <xf numFmtId="0" fontId="1" fillId="3" borderId="23" xfId="3" applyFill="1" applyBorder="1" applyAlignment="1">
      <alignment horizontal="center" vertical="center" textRotation="90" wrapText="1"/>
    </xf>
    <xf numFmtId="0" fontId="5" fillId="2" borderId="31" xfId="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8" fillId="4" borderId="17" xfId="3" applyFont="1" applyFill="1" applyBorder="1" applyAlignment="1">
      <alignment horizontal="center" vertical="center" wrapText="1"/>
    </xf>
    <xf numFmtId="0" fontId="8" fillId="4" borderId="33" xfId="3" applyFont="1" applyFill="1" applyBorder="1" applyAlignment="1">
      <alignment horizontal="center" vertical="center" wrapText="1"/>
    </xf>
    <xf numFmtId="0" fontId="8" fillId="4" borderId="34" xfId="3" applyFont="1" applyFill="1" applyBorder="1" applyAlignment="1">
      <alignment horizontal="center" vertical="center" wrapText="1"/>
    </xf>
    <xf numFmtId="0" fontId="5" fillId="2" borderId="24" xfId="3" applyFont="1" applyFill="1" applyBorder="1" applyAlignment="1">
      <alignment horizontal="center" vertical="center"/>
    </xf>
    <xf numFmtId="0" fontId="5" fillId="2" borderId="25" xfId="3" applyFont="1" applyFill="1" applyBorder="1" applyAlignment="1">
      <alignment horizontal="center" vertical="center"/>
    </xf>
    <xf numFmtId="0" fontId="6" fillId="0" borderId="27" xfId="3" applyFont="1" applyBorder="1" applyAlignment="1">
      <alignment horizontal="left" vertical="top" wrapText="1"/>
    </xf>
    <xf numFmtId="0" fontId="6" fillId="0" borderId="0" xfId="3" applyFont="1" applyAlignment="1">
      <alignment horizontal="left" vertical="top" wrapText="1"/>
    </xf>
    <xf numFmtId="0" fontId="7" fillId="2" borderId="28" xfId="3" applyFont="1" applyFill="1" applyBorder="1" applyAlignment="1">
      <alignment horizontal="center" vertical="center" wrapText="1"/>
    </xf>
    <xf numFmtId="0" fontId="8" fillId="2" borderId="29" xfId="3" applyFont="1" applyFill="1" applyBorder="1" applyAlignment="1">
      <alignment horizontal="center" vertical="center" wrapText="1"/>
    </xf>
    <xf numFmtId="0" fontId="8" fillId="2" borderId="30" xfId="3" applyFont="1" applyFill="1" applyBorder="1" applyAlignment="1">
      <alignment horizontal="center" vertical="center" wrapText="1"/>
    </xf>
    <xf numFmtId="0" fontId="5" fillId="3" borderId="16" xfId="3" applyFont="1" applyFill="1" applyBorder="1" applyAlignment="1">
      <alignment horizontal="center" vertical="center"/>
    </xf>
    <xf numFmtId="0" fontId="5" fillId="3" borderId="13" xfId="3" applyFont="1" applyFill="1" applyBorder="1" applyAlignment="1">
      <alignment horizontal="center" vertical="center"/>
    </xf>
    <xf numFmtId="0" fontId="12" fillId="2" borderId="18" xfId="3" applyFont="1" applyFill="1" applyBorder="1" applyAlignment="1">
      <alignment horizontal="center" vertical="center"/>
    </xf>
    <xf numFmtId="0" fontId="12" fillId="2" borderId="19" xfId="3" applyFont="1" applyFill="1" applyBorder="1" applyAlignment="1">
      <alignment horizontal="center" vertical="center"/>
    </xf>
    <xf numFmtId="0" fontId="12" fillId="2" borderId="22" xfId="3" applyFont="1" applyFill="1" applyBorder="1" applyAlignment="1">
      <alignment horizontal="center" vertical="center"/>
    </xf>
    <xf numFmtId="9" fontId="12" fillId="0" borderId="19" xfId="2" applyFont="1" applyFill="1" applyBorder="1" applyAlignment="1">
      <alignment horizontal="center" vertical="center"/>
    </xf>
    <xf numFmtId="9" fontId="12" fillId="0" borderId="22" xfId="2" applyFont="1" applyFill="1" applyBorder="1" applyAlignment="1">
      <alignment horizontal="center" vertical="center"/>
    </xf>
    <xf numFmtId="0" fontId="5" fillId="3" borderId="24" xfId="3" applyFont="1" applyFill="1" applyBorder="1" applyAlignment="1">
      <alignment horizontal="center" vertical="center" wrapText="1"/>
    </xf>
    <xf numFmtId="0" fontId="5" fillId="3" borderId="25" xfId="3" applyFont="1" applyFill="1" applyBorder="1" applyAlignment="1">
      <alignment horizontal="center" vertical="center" wrapText="1"/>
    </xf>
    <xf numFmtId="0" fontId="1" fillId="3" borderId="2" xfId="3" quotePrefix="1" applyFill="1" applyBorder="1" applyAlignment="1">
      <alignment horizontal="center" vertical="center" textRotation="90"/>
    </xf>
    <xf numFmtId="0" fontId="1" fillId="3" borderId="5" xfId="3" quotePrefix="1" applyFill="1" applyBorder="1" applyAlignment="1">
      <alignment horizontal="center" vertical="center" textRotation="90"/>
    </xf>
    <xf numFmtId="44" fontId="1" fillId="11" borderId="35" xfId="1" applyFont="1" applyFill="1" applyBorder="1" applyAlignment="1">
      <alignment horizontal="center" vertical="center"/>
    </xf>
    <xf numFmtId="44" fontId="1" fillId="11" borderId="23" xfId="1" applyFont="1" applyFill="1" applyBorder="1" applyAlignment="1">
      <alignment horizontal="center" vertical="center"/>
    </xf>
    <xf numFmtId="0" fontId="12" fillId="2" borderId="18" xfId="3" applyFont="1" applyFill="1" applyBorder="1" applyAlignment="1">
      <alignment horizontal="center" vertical="center" wrapText="1"/>
    </xf>
    <xf numFmtId="0" fontId="12" fillId="2" borderId="19" xfId="3" applyFont="1" applyFill="1" applyBorder="1" applyAlignment="1">
      <alignment horizontal="center" vertical="center" wrapText="1"/>
    </xf>
    <xf numFmtId="0" fontId="12" fillId="2" borderId="22" xfId="3" applyFont="1" applyFill="1" applyBorder="1" applyAlignment="1">
      <alignment horizontal="center" vertical="center" wrapText="1"/>
    </xf>
    <xf numFmtId="44" fontId="12" fillId="12" borderId="18" xfId="3" applyNumberFormat="1" applyFont="1" applyFill="1" applyBorder="1" applyAlignment="1">
      <alignment horizontal="center" vertical="center"/>
    </xf>
    <xf numFmtId="44" fontId="12" fillId="12" borderId="22" xfId="3" applyNumberFormat="1" applyFont="1" applyFill="1" applyBorder="1" applyAlignment="1">
      <alignment horizontal="center" vertical="center"/>
    </xf>
    <xf numFmtId="0" fontId="1" fillId="0" borderId="0" xfId="3" applyAlignment="1">
      <alignment horizontal="left" wrapText="1"/>
    </xf>
    <xf numFmtId="0" fontId="1" fillId="0" borderId="0" xfId="3"/>
    <xf numFmtId="0" fontId="13" fillId="0" borderId="0" xfId="3" applyFont="1"/>
    <xf numFmtId="44" fontId="12" fillId="0" borderId="18" xfId="3" applyNumberFormat="1" applyFont="1" applyBorder="1" applyAlignment="1">
      <alignment horizontal="center" vertical="center"/>
    </xf>
    <xf numFmtId="44" fontId="12" fillId="0" borderId="22" xfId="3" applyNumberFormat="1" applyFont="1" applyBorder="1" applyAlignment="1">
      <alignment horizontal="center" vertical="center"/>
    </xf>
    <xf numFmtId="0" fontId="12" fillId="8" borderId="18" xfId="3" applyFont="1" applyFill="1" applyBorder="1" applyAlignment="1">
      <alignment horizontal="center" vertical="center"/>
    </xf>
    <xf numFmtId="0" fontId="12" fillId="8" borderId="19" xfId="3" applyFont="1" applyFill="1" applyBorder="1" applyAlignment="1">
      <alignment horizontal="center" vertical="center"/>
    </xf>
    <xf numFmtId="0" fontId="12" fillId="8" borderId="22" xfId="3" applyFont="1" applyFill="1" applyBorder="1" applyAlignment="1">
      <alignment horizontal="center" vertical="center"/>
    </xf>
  </cellXfs>
  <cellStyles count="4">
    <cellStyle name="Normalny" xfId="0" builtinId="0"/>
    <cellStyle name="Normalny 2 2 2 2" xfId="3" xr:uid="{B3D1B6E9-CB30-47C3-875D-2EAD549289A7}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Krzychu\2015\Oferty\L&#281;bork\00253%20MPEC%20L&#281;bork%204%20w&#281;z&#322;y\Pisma%20i%20zestawienia\BYTO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Krzychu\2014\Oferty\Bytom\00256_Bytom_29_w&#281;z&#322;&#243;w\DO%20REALIZACJI%20Bytom%20-%20KELVI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dl"/>
      <sheetName val="cennik"/>
      <sheetName val="wzór"/>
      <sheetName val="Kurs_walut"/>
      <sheetName val="Zestawienie zbiorcze"/>
      <sheetName val="W-1"/>
      <sheetName val="W-2"/>
      <sheetName val="W-3"/>
      <sheetName val="W-4"/>
      <sheetName val="W-5"/>
      <sheetName val="2f +stab"/>
      <sheetName val="2f 2st"/>
      <sheetName val="2f c.o. + c.t."/>
      <sheetName val="2f"/>
      <sheetName val="1f"/>
      <sheetName val="1"/>
      <sheetName val="Zestawienie_zbiorcze1"/>
      <sheetName val="2f_+stab1"/>
      <sheetName val="2f_2st1"/>
      <sheetName val="2f_c_o__+_c_t_1"/>
      <sheetName val="Zestawienie_zbiorcze"/>
      <sheetName val="2f_+stab"/>
      <sheetName val="2f_2st"/>
      <sheetName val="2f_c_o__+_c_t_"/>
    </sheetNames>
    <sheetDataSet>
      <sheetData sheetId="0">
        <row r="5">
          <cell r="E5" t="str">
            <v>Miejscowość</v>
          </cell>
        </row>
        <row r="6">
          <cell r="E6" t="str">
            <v>Barlinek</v>
          </cell>
        </row>
        <row r="7">
          <cell r="E7" t="str">
            <v>Barwice</v>
          </cell>
        </row>
        <row r="8">
          <cell r="E8" t="str">
            <v>Białogard</v>
          </cell>
        </row>
        <row r="9">
          <cell r="E9" t="str">
            <v>Biały Bór</v>
          </cell>
        </row>
        <row r="10">
          <cell r="E10" t="str">
            <v>Białystok</v>
          </cell>
        </row>
        <row r="11">
          <cell r="E11" t="str">
            <v>Bielinek</v>
          </cell>
        </row>
        <row r="12">
          <cell r="E12" t="str">
            <v>Bielsko-Biała</v>
          </cell>
        </row>
        <row r="13">
          <cell r="E13" t="str">
            <v>Bobolice</v>
          </cell>
        </row>
        <row r="14">
          <cell r="E14" t="str">
            <v>Borne Sulinowo</v>
          </cell>
        </row>
        <row r="15">
          <cell r="E15" t="str">
            <v>Bydgoszcz</v>
          </cell>
        </row>
        <row r="16">
          <cell r="E16" t="str">
            <v>Bytom</v>
          </cell>
        </row>
        <row r="17">
          <cell r="E17" t="str">
            <v>Cedynia</v>
          </cell>
        </row>
        <row r="18">
          <cell r="E18" t="str">
            <v>Chełm</v>
          </cell>
        </row>
        <row r="19">
          <cell r="E19" t="str">
            <v>Chociwel</v>
          </cell>
        </row>
        <row r="20">
          <cell r="E20" t="str">
            <v>Chojna</v>
          </cell>
        </row>
        <row r="21">
          <cell r="E21" t="str">
            <v>Choszczno</v>
          </cell>
        </row>
        <row r="22">
          <cell r="E22" t="str">
            <v>Cisowo</v>
          </cell>
        </row>
        <row r="23">
          <cell r="E23" t="str">
            <v>Czaplinek</v>
          </cell>
        </row>
        <row r="24">
          <cell r="E24" t="str">
            <v>Częstochowa</v>
          </cell>
        </row>
        <row r="25">
          <cell r="E25" t="str">
            <v>Człopa</v>
          </cell>
        </row>
        <row r="26">
          <cell r="E26" t="str">
            <v>Darłowo</v>
          </cell>
        </row>
        <row r="27">
          <cell r="E27" t="str">
            <v>Darłówko</v>
          </cell>
        </row>
        <row r="28">
          <cell r="E28" t="str">
            <v>Dąbki</v>
          </cell>
        </row>
        <row r="29">
          <cell r="E29" t="str">
            <v>Dębno</v>
          </cell>
        </row>
        <row r="30">
          <cell r="E30" t="str">
            <v>Dobrzany</v>
          </cell>
        </row>
        <row r="31">
          <cell r="E31" t="str">
            <v>Drawno</v>
          </cell>
        </row>
        <row r="32">
          <cell r="E32" t="str">
            <v>Drawsko Pomorskie</v>
          </cell>
        </row>
        <row r="33">
          <cell r="E33" t="str">
            <v>Drzewoszewo</v>
          </cell>
        </row>
        <row r="34">
          <cell r="E34" t="str">
            <v>Dziwnówek</v>
          </cell>
        </row>
        <row r="35">
          <cell r="E35" t="str">
            <v>Dzwinów</v>
          </cell>
        </row>
        <row r="36">
          <cell r="E36" t="str">
            <v>Dźwiżyno</v>
          </cell>
        </row>
        <row r="37">
          <cell r="E37" t="str">
            <v>Elbląg</v>
          </cell>
        </row>
        <row r="38">
          <cell r="E38" t="str">
            <v>Gąski</v>
          </cell>
        </row>
        <row r="39">
          <cell r="E39" t="str">
            <v>Gdańsk</v>
          </cell>
        </row>
        <row r="40">
          <cell r="E40" t="str">
            <v>Gliwice</v>
          </cell>
        </row>
        <row r="41">
          <cell r="E41" t="str">
            <v>Golczewo</v>
          </cell>
        </row>
        <row r="42">
          <cell r="E42" t="str">
            <v>Goleniów</v>
          </cell>
        </row>
        <row r="43">
          <cell r="E43" t="str">
            <v>Gorzów Wielkopolski</v>
          </cell>
        </row>
        <row r="44">
          <cell r="E44" t="str">
            <v>Gościno</v>
          </cell>
        </row>
        <row r="45">
          <cell r="E45" t="str">
            <v>Gościno Dwór</v>
          </cell>
        </row>
        <row r="46">
          <cell r="E46" t="str">
            <v>Gryfice</v>
          </cell>
        </row>
        <row r="47">
          <cell r="E47" t="str">
            <v>Gryfino</v>
          </cell>
        </row>
        <row r="48">
          <cell r="E48" t="str">
            <v>Grzybowo</v>
          </cell>
        </row>
        <row r="49">
          <cell r="E49" t="str">
            <v>Ińsko</v>
          </cell>
        </row>
        <row r="50">
          <cell r="E50" t="str">
            <v>Jelcz-Laskowice</v>
          </cell>
        </row>
        <row r="51">
          <cell r="E51" t="str">
            <v>Kalisz</v>
          </cell>
        </row>
        <row r="52">
          <cell r="E52" t="str">
            <v>Kalisz Pomorski</v>
          </cell>
        </row>
        <row r="53">
          <cell r="E53" t="str">
            <v>Kamień Pomorski</v>
          </cell>
        </row>
        <row r="54">
          <cell r="E54" t="str">
            <v>Karlino</v>
          </cell>
        </row>
        <row r="55">
          <cell r="E55" t="str">
            <v>Karlino</v>
          </cell>
        </row>
        <row r="56">
          <cell r="E56" t="str">
            <v>Katowice</v>
          </cell>
        </row>
        <row r="57">
          <cell r="E57" t="str">
            <v>Kielce</v>
          </cell>
        </row>
        <row r="58">
          <cell r="E58" t="str">
            <v>Kobylanka</v>
          </cell>
        </row>
        <row r="59">
          <cell r="E59" t="str">
            <v>Kołacz</v>
          </cell>
        </row>
        <row r="60">
          <cell r="E60" t="str">
            <v>Kołbaskowo</v>
          </cell>
        </row>
        <row r="61">
          <cell r="E61" t="str">
            <v>Kołobrzeg</v>
          </cell>
        </row>
        <row r="62">
          <cell r="E62" t="str">
            <v>Koszalin</v>
          </cell>
        </row>
        <row r="63">
          <cell r="E63" t="str">
            <v>Kraków</v>
          </cell>
        </row>
        <row r="64">
          <cell r="E64" t="str">
            <v>Krąg</v>
          </cell>
        </row>
        <row r="65">
          <cell r="E65" t="str">
            <v>Legnica</v>
          </cell>
        </row>
        <row r="66">
          <cell r="E66" t="str">
            <v>Lipiany</v>
          </cell>
        </row>
        <row r="67">
          <cell r="E67" t="str">
            <v>Lubicz</v>
          </cell>
        </row>
        <row r="68">
          <cell r="E68" t="str">
            <v>Lubin</v>
          </cell>
        </row>
        <row r="69">
          <cell r="E69" t="str">
            <v>Lublin</v>
          </cell>
        </row>
        <row r="70">
          <cell r="E70" t="str">
            <v>Łobez</v>
          </cell>
        </row>
        <row r="71">
          <cell r="E71" t="str">
            <v>Łódź</v>
          </cell>
        </row>
        <row r="72">
          <cell r="E72" t="str">
            <v>Łukęcin</v>
          </cell>
        </row>
        <row r="73">
          <cell r="E73" t="str">
            <v>Maszewo</v>
          </cell>
        </row>
        <row r="74">
          <cell r="E74" t="str">
            <v>Mielenko</v>
          </cell>
        </row>
        <row r="75">
          <cell r="E75" t="str">
            <v>Mielno</v>
          </cell>
        </row>
        <row r="76">
          <cell r="E76" t="str">
            <v>Mieszkowice</v>
          </cell>
        </row>
        <row r="77">
          <cell r="E77" t="str">
            <v>Międzywodzie</v>
          </cell>
        </row>
        <row r="78">
          <cell r="E78" t="str">
            <v>Międzyzdroje</v>
          </cell>
        </row>
        <row r="79">
          <cell r="E79" t="str">
            <v>Mirosławiec</v>
          </cell>
        </row>
        <row r="80">
          <cell r="E80" t="str">
            <v>Moryń</v>
          </cell>
        </row>
        <row r="81">
          <cell r="E81" t="str">
            <v>Mrzeżyno</v>
          </cell>
        </row>
        <row r="82">
          <cell r="E82" t="str">
            <v>Myślibórz</v>
          </cell>
        </row>
        <row r="83">
          <cell r="E83" t="str">
            <v>Niechorze</v>
          </cell>
        </row>
        <row r="84">
          <cell r="E84" t="str">
            <v>Nowe Warpno</v>
          </cell>
        </row>
        <row r="85">
          <cell r="E85" t="str">
            <v>Nowogard</v>
          </cell>
        </row>
        <row r="86">
          <cell r="E86" t="str">
            <v>Nowy Sącz</v>
          </cell>
        </row>
        <row r="87">
          <cell r="E87" t="str">
            <v>Oleśnica</v>
          </cell>
        </row>
        <row r="88">
          <cell r="E88" t="str">
            <v>Olsztyn</v>
          </cell>
        </row>
        <row r="89">
          <cell r="E89" t="str">
            <v>Opole</v>
          </cell>
        </row>
        <row r="90">
          <cell r="E90" t="str">
            <v>Pełczyce</v>
          </cell>
        </row>
        <row r="91">
          <cell r="E91" t="str">
            <v>Piła</v>
          </cell>
        </row>
        <row r="92">
          <cell r="E92" t="str">
            <v>Płoty</v>
          </cell>
        </row>
        <row r="93">
          <cell r="E93" t="str">
            <v>Pobierowo</v>
          </cell>
        </row>
        <row r="94">
          <cell r="E94" t="str">
            <v>Pobierowo</v>
          </cell>
        </row>
        <row r="95">
          <cell r="E95" t="str">
            <v>Pogorzelica</v>
          </cell>
        </row>
        <row r="96">
          <cell r="E96" t="str">
            <v>Polanów</v>
          </cell>
        </row>
        <row r="97">
          <cell r="E97" t="str">
            <v>Polanów</v>
          </cell>
        </row>
        <row r="98">
          <cell r="E98" t="str">
            <v>Police</v>
          </cell>
        </row>
        <row r="99">
          <cell r="E99" t="str">
            <v>Połczyn Zdrój</v>
          </cell>
        </row>
        <row r="100">
          <cell r="E100" t="str">
            <v>Powidz</v>
          </cell>
        </row>
        <row r="101">
          <cell r="E101" t="str">
            <v>Poznań</v>
          </cell>
        </row>
        <row r="102">
          <cell r="E102" t="str">
            <v>Pyrzyce</v>
          </cell>
        </row>
        <row r="103">
          <cell r="E103" t="str">
            <v>Recz</v>
          </cell>
        </row>
        <row r="104">
          <cell r="E104" t="str">
            <v>Resko</v>
          </cell>
        </row>
        <row r="105">
          <cell r="E105" t="str">
            <v>Rewal</v>
          </cell>
        </row>
        <row r="106">
          <cell r="E106" t="str">
            <v>Rymań</v>
          </cell>
        </row>
        <row r="107">
          <cell r="E107" t="str">
            <v>Rzeszów</v>
          </cell>
        </row>
        <row r="108">
          <cell r="E108" t="str">
            <v>Sianożęty</v>
          </cell>
        </row>
        <row r="109">
          <cell r="E109" t="str">
            <v>Sianów</v>
          </cell>
        </row>
        <row r="110">
          <cell r="E110" t="str">
            <v>Skibno</v>
          </cell>
        </row>
        <row r="111">
          <cell r="E111" t="str">
            <v>Sławno</v>
          </cell>
        </row>
        <row r="112">
          <cell r="E112" t="str">
            <v>Słupsk</v>
          </cell>
        </row>
        <row r="113">
          <cell r="E113" t="str">
            <v>Stargard Szczeciński</v>
          </cell>
        </row>
        <row r="114">
          <cell r="E114" t="str">
            <v>Stepnica</v>
          </cell>
        </row>
        <row r="115">
          <cell r="E115" t="str">
            <v>Suchań</v>
          </cell>
        </row>
        <row r="116">
          <cell r="E116" t="str">
            <v>Suwałki</v>
          </cell>
        </row>
        <row r="117">
          <cell r="E117" t="str">
            <v>Szczecin</v>
          </cell>
        </row>
        <row r="118">
          <cell r="E118" t="str">
            <v>Szczecinek</v>
          </cell>
        </row>
        <row r="119">
          <cell r="E119" t="str">
            <v>Świdwin</v>
          </cell>
        </row>
        <row r="120">
          <cell r="E120" t="str">
            <v>Świnoujście</v>
          </cell>
        </row>
        <row r="121">
          <cell r="E121" t="str">
            <v>Tarnów</v>
          </cell>
        </row>
        <row r="122">
          <cell r="E122" t="str">
            <v>Toruń</v>
          </cell>
        </row>
        <row r="123">
          <cell r="E123" t="str">
            <v>Trzcińsko-Zdrój</v>
          </cell>
        </row>
        <row r="124">
          <cell r="E124" t="str">
            <v>Trzebiatów</v>
          </cell>
        </row>
        <row r="125">
          <cell r="E125" t="str">
            <v>Trzęsacz</v>
          </cell>
        </row>
        <row r="126">
          <cell r="E126" t="str">
            <v>Tuczno</v>
          </cell>
        </row>
        <row r="127">
          <cell r="E127" t="str">
            <v>Unieście</v>
          </cell>
        </row>
        <row r="128">
          <cell r="E128" t="str">
            <v>Ustronie Morskie</v>
          </cell>
        </row>
        <row r="129">
          <cell r="E129" t="str">
            <v>Wałbrzych</v>
          </cell>
        </row>
        <row r="130">
          <cell r="E130" t="str">
            <v>Wałcz</v>
          </cell>
        </row>
        <row r="131">
          <cell r="E131" t="str">
            <v>Warszawa</v>
          </cell>
        </row>
        <row r="132">
          <cell r="E132" t="str">
            <v>Włocławek</v>
          </cell>
        </row>
        <row r="133">
          <cell r="E133" t="str">
            <v>Wolin</v>
          </cell>
        </row>
        <row r="134">
          <cell r="E134" t="str">
            <v>Wrocław</v>
          </cell>
        </row>
        <row r="135">
          <cell r="E135" t="str">
            <v>Zakopane</v>
          </cell>
        </row>
        <row r="136">
          <cell r="E136" t="str">
            <v>Zakrzewo</v>
          </cell>
        </row>
        <row r="137">
          <cell r="E137" t="str">
            <v>Zamość</v>
          </cell>
        </row>
        <row r="138">
          <cell r="E138" t="str">
            <v>Zielona Góra</v>
          </cell>
        </row>
        <row r="139">
          <cell r="E139" t="str">
            <v>Złocieniec</v>
          </cell>
        </row>
        <row r="140">
          <cell r="E140" t="str">
            <v>Trzciel</v>
          </cell>
        </row>
        <row r="141">
          <cell r="E141" t="str">
            <v>Wróblewo</v>
          </cell>
        </row>
        <row r="142">
          <cell r="E142" t="str">
            <v>Branice</v>
          </cell>
        </row>
        <row r="143">
          <cell r="E143" t="str">
            <v>Malbork</v>
          </cell>
        </row>
        <row r="144">
          <cell r="E144" t="str">
            <v>Dębica</v>
          </cell>
        </row>
        <row r="145">
          <cell r="E145" t="str">
            <v>Ścinawa</v>
          </cell>
        </row>
        <row r="146">
          <cell r="E146" t="str">
            <v>Bogatynia</v>
          </cell>
        </row>
        <row r="147">
          <cell r="E147" t="str">
            <v>Prudnik</v>
          </cell>
        </row>
        <row r="148">
          <cell r="E148" t="str">
            <v>Konin</v>
          </cell>
        </row>
        <row r="149">
          <cell r="E149" t="str">
            <v>Janów Lubelski</v>
          </cell>
        </row>
        <row r="150">
          <cell r="E150" t="str">
            <v>Kędzierzyn-Koźle</v>
          </cell>
        </row>
        <row r="151">
          <cell r="E151" t="str">
            <v>Skarżysko Kamienna</v>
          </cell>
        </row>
        <row r="152">
          <cell r="E152" t="str">
            <v>Brzeg</v>
          </cell>
        </row>
        <row r="153">
          <cell r="E153" t="str">
            <v>Łowicz</v>
          </cell>
        </row>
        <row r="154">
          <cell r="E154" t="str">
            <v>Czechowice-Dziedzice</v>
          </cell>
        </row>
        <row r="155">
          <cell r="E155" t="str">
            <v>Oława</v>
          </cell>
        </row>
        <row r="156">
          <cell r="E156" t="str">
            <v>Łapy</v>
          </cell>
        </row>
        <row r="157">
          <cell r="E157" t="str">
            <v>Tczew</v>
          </cell>
        </row>
        <row r="158">
          <cell r="E158" t="str">
            <v>Bieruń</v>
          </cell>
        </row>
        <row r="159">
          <cell r="E159" t="str">
            <v>Libiąż</v>
          </cell>
        </row>
        <row r="160">
          <cell r="E160" t="str">
            <v>Głogów</v>
          </cell>
        </row>
        <row r="161">
          <cell r="E161" t="str">
            <v>Jastrzębie Zdrój</v>
          </cell>
        </row>
        <row r="162">
          <cell r="E162" t="str">
            <v>Dąbrowa Górnicza</v>
          </cell>
        </row>
        <row r="163">
          <cell r="E163" t="str">
            <v>Jelenia Góra</v>
          </cell>
        </row>
        <row r="164">
          <cell r="E164" t="str">
            <v>Żnin</v>
          </cell>
        </row>
        <row r="165">
          <cell r="E165" t="str">
            <v>Bolesławiec</v>
          </cell>
        </row>
        <row r="166">
          <cell r="E166" t="str">
            <v>Zabrze</v>
          </cell>
        </row>
        <row r="167">
          <cell r="E167" t="str">
            <v>Września</v>
          </cell>
        </row>
        <row r="168">
          <cell r="E168" t="str">
            <v>Płock</v>
          </cell>
        </row>
        <row r="169">
          <cell r="E169" t="str">
            <v>Tomaszów Mazowiecki</v>
          </cell>
        </row>
        <row r="170">
          <cell r="E170" t="str">
            <v>Świebodzice</v>
          </cell>
        </row>
        <row r="171">
          <cell r="E171" t="str">
            <v>Zgorzelec</v>
          </cell>
        </row>
        <row r="172">
          <cell r="E172" t="str">
            <v>Sieradz</v>
          </cell>
        </row>
        <row r="173">
          <cell r="E173" t="str">
            <v>Lubartów</v>
          </cell>
        </row>
        <row r="174">
          <cell r="E174" t="str">
            <v>Stronie Śląskie</v>
          </cell>
        </row>
        <row r="175">
          <cell r="E175" t="str">
            <v>Kłodzko</v>
          </cell>
        </row>
        <row r="176">
          <cell r="E176" t="str">
            <v>Leszno</v>
          </cell>
        </row>
        <row r="177">
          <cell r="E177" t="str">
            <v>Lubin</v>
          </cell>
        </row>
        <row r="178">
          <cell r="E178" t="str">
            <v>Ostróda</v>
          </cell>
        </row>
        <row r="179">
          <cell r="E179" t="str">
            <v>Lębork</v>
          </cell>
        </row>
        <row r="180">
          <cell r="E180" t="str">
            <v>Bełchatów</v>
          </cell>
        </row>
        <row r="181">
          <cell r="E181" t="str">
            <v>Świdnica</v>
          </cell>
        </row>
        <row r="182">
          <cell r="E182" t="str">
            <v>Kostrzyn nad Odrą</v>
          </cell>
        </row>
        <row r="183">
          <cell r="E183" t="str">
            <v>Olszyna</v>
          </cell>
        </row>
        <row r="184">
          <cell r="E184" t="str">
            <v>Gostynin</v>
          </cell>
        </row>
        <row r="185">
          <cell r="E185" t="str">
            <v>Kutno</v>
          </cell>
        </row>
        <row r="186">
          <cell r="E186" t="str">
            <v>Świebodzin</v>
          </cell>
        </row>
        <row r="187">
          <cell r="E187" t="str">
            <v>Lubań</v>
          </cell>
        </row>
        <row r="188">
          <cell r="E188" t="str">
            <v>Brzeszcze</v>
          </cell>
        </row>
        <row r="189">
          <cell r="E189" t="str">
            <v>Koło</v>
          </cell>
        </row>
        <row r="190">
          <cell r="E190" t="str">
            <v>Wągrowiec</v>
          </cell>
        </row>
        <row r="191">
          <cell r="E191" t="str">
            <v>Międzyrzecz</v>
          </cell>
        </row>
        <row r="192">
          <cell r="E192" t="str">
            <v>Żyrardów</v>
          </cell>
        </row>
        <row r="193">
          <cell r="E193" t="str">
            <v>Sandomierz</v>
          </cell>
        </row>
        <row r="194">
          <cell r="E194" t="str">
            <v>Ruda Śląska</v>
          </cell>
        </row>
        <row r="195">
          <cell r="E195" t="str">
            <v>Ozorków</v>
          </cell>
        </row>
        <row r="196">
          <cell r="E196" t="str">
            <v>Jawor</v>
          </cell>
        </row>
        <row r="197">
          <cell r="E197" t="str">
            <v>Środa Wielkopolska</v>
          </cell>
        </row>
        <row r="198">
          <cell r="E198" t="str">
            <v>Dzierżoniów</v>
          </cell>
        </row>
        <row r="199">
          <cell r="E199" t="str">
            <v>Słupca</v>
          </cell>
        </row>
        <row r="200">
          <cell r="E200" t="str">
            <v>Ostrzeszów</v>
          </cell>
        </row>
        <row r="201">
          <cell r="E201" t="str">
            <v>Oświecim</v>
          </cell>
        </row>
        <row r="202">
          <cell r="E202" t="str">
            <v>Oborniki</v>
          </cell>
        </row>
        <row r="203">
          <cell r="E203" t="str">
            <v>Mazew</v>
          </cell>
        </row>
        <row r="204">
          <cell r="E204" t="str">
            <v>Rawa Mazowiecka</v>
          </cell>
        </row>
        <row r="205">
          <cell r="E205" t="str">
            <v>Siechnice</v>
          </cell>
        </row>
        <row r="206">
          <cell r="E206" t="str">
            <v>Końskie</v>
          </cell>
        </row>
        <row r="207">
          <cell r="E207" t="str">
            <v>Tychy</v>
          </cell>
        </row>
        <row r="208">
          <cell r="E208" t="str">
            <v>Syców</v>
          </cell>
        </row>
        <row r="209">
          <cell r="E209" t="str">
            <v>Starogard Gdański</v>
          </cell>
        </row>
        <row r="210">
          <cell r="E210" t="str">
            <v>Wadowice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nik"/>
      <sheetName val="odl"/>
      <sheetName val="Ks"/>
      <sheetName val="Zestawienie zbiorcze"/>
      <sheetName val="W1"/>
      <sheetName val="W2"/>
      <sheetName val="W3"/>
      <sheetName val="W4"/>
      <sheetName val="W5"/>
      <sheetName val="W6"/>
      <sheetName val="W7"/>
      <sheetName val="W8"/>
      <sheetName val="W9"/>
      <sheetName val="W10"/>
      <sheetName val="W11"/>
      <sheetName val="W12"/>
      <sheetName val="W13"/>
      <sheetName val="W14"/>
      <sheetName val="W17"/>
      <sheetName val="W18"/>
      <sheetName val="W20"/>
      <sheetName val="W21"/>
      <sheetName val="W23"/>
      <sheetName val="Zestawienie_zbiorcze1"/>
      <sheetName val="Zestawienie_zbiorcz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Bytom ul. Energetyki 1a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6AD66-2030-43A8-ABE8-197A7DF29C20}">
  <sheetPr codeName="Arkusz2">
    <pageSetUpPr fitToPage="1"/>
  </sheetPr>
  <dimension ref="A1:Y74"/>
  <sheetViews>
    <sheetView tabSelected="1" zoomScale="70" zoomScaleNormal="70" workbookViewId="0">
      <pane ySplit="7" topLeftCell="A8" activePane="bottomLeft" state="frozen"/>
      <selection pane="bottomLeft" activeCell="A3" sqref="A3:Y3"/>
    </sheetView>
  </sheetViews>
  <sheetFormatPr defaultColWidth="9.1796875" defaultRowHeight="12.5" x14ac:dyDescent="0.25"/>
  <cols>
    <col min="1" max="1" width="5" style="1" customWidth="1"/>
    <col min="2" max="2" width="31.26953125" style="1" bestFit="1" customWidth="1"/>
    <col min="3" max="3" width="22.7265625" style="2" customWidth="1"/>
    <col min="4" max="4" width="16.54296875" style="1" customWidth="1"/>
    <col min="5" max="5" width="14" style="3" customWidth="1"/>
    <col min="6" max="6" width="15.26953125" style="3" customWidth="1"/>
    <col min="7" max="7" width="18.26953125" style="3" customWidth="1"/>
    <col min="8" max="8" width="11.7265625" style="1" customWidth="1"/>
    <col min="9" max="9" width="19.26953125" style="1" customWidth="1"/>
    <col min="10" max="10" width="14.26953125" style="1" customWidth="1"/>
    <col min="11" max="11" width="20.7265625" style="1" customWidth="1"/>
    <col min="12" max="12" width="16.26953125" style="1" customWidth="1"/>
    <col min="13" max="13" width="15.26953125" style="3" customWidth="1"/>
    <col min="14" max="14" width="21.26953125" style="3" customWidth="1"/>
    <col min="15" max="15" width="12.1796875" style="1" customWidth="1"/>
    <col min="16" max="16" width="15.81640625" style="1" customWidth="1"/>
    <col min="17" max="17" width="10.7265625" style="3" customWidth="1"/>
    <col min="18" max="18" width="16.7265625" style="3" customWidth="1"/>
    <col min="19" max="19" width="15.453125" style="1" customWidth="1"/>
    <col min="20" max="20" width="19.1796875" style="1" customWidth="1"/>
    <col min="21" max="21" width="16.453125" style="1" customWidth="1"/>
    <col min="22" max="22" width="9.1796875" style="1"/>
    <col min="23" max="23" width="15.81640625" style="1" customWidth="1"/>
    <col min="24" max="24" width="9.1796875" style="1"/>
    <col min="25" max="25" width="19.81640625" style="1" customWidth="1"/>
    <col min="26" max="26" width="9.1796875" style="1"/>
    <col min="27" max="27" width="12.81640625" style="1" bestFit="1" customWidth="1"/>
    <col min="28" max="16384" width="9.1796875" style="1"/>
  </cols>
  <sheetData>
    <row r="1" spans="1:25" ht="13" thickBot="1" x14ac:dyDescent="0.3"/>
    <row r="2" spans="1:25" ht="21.65" customHeight="1" x14ac:dyDescent="0.25">
      <c r="A2" s="74" t="s">
        <v>127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6"/>
    </row>
    <row r="3" spans="1:25" ht="24" customHeight="1" x14ac:dyDescent="0.25">
      <c r="A3" s="77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9"/>
    </row>
    <row r="4" spans="1:25" ht="32.5" customHeight="1" thickBot="1" x14ac:dyDescent="0.3">
      <c r="A4" s="80" t="s">
        <v>126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2"/>
    </row>
    <row r="5" spans="1:25" ht="18.5" x14ac:dyDescent="0.25">
      <c r="A5" s="83"/>
      <c r="B5" s="84"/>
      <c r="C5" s="84"/>
      <c r="D5" s="85"/>
      <c r="E5" s="86">
        <v>2025</v>
      </c>
      <c r="F5" s="86"/>
      <c r="G5" s="86"/>
      <c r="H5" s="86"/>
      <c r="I5" s="86"/>
      <c r="J5" s="86"/>
      <c r="K5" s="86"/>
      <c r="L5" s="87">
        <v>2026</v>
      </c>
      <c r="M5" s="87"/>
      <c r="N5" s="87"/>
      <c r="O5" s="87"/>
      <c r="P5" s="87"/>
      <c r="Q5" s="87"/>
      <c r="R5" s="88"/>
      <c r="S5" s="89">
        <v>2027</v>
      </c>
      <c r="T5" s="89"/>
      <c r="U5" s="89"/>
      <c r="V5" s="89"/>
      <c r="W5" s="89"/>
      <c r="X5" s="89"/>
      <c r="Y5" s="90"/>
    </row>
    <row r="6" spans="1:25" s="2" customFormat="1" ht="114.75" customHeight="1" x14ac:dyDescent="0.35">
      <c r="A6" s="4" t="s">
        <v>1</v>
      </c>
      <c r="B6" s="5" t="s">
        <v>2</v>
      </c>
      <c r="C6" s="5" t="s">
        <v>3</v>
      </c>
      <c r="D6" s="5" t="s">
        <v>4</v>
      </c>
      <c r="E6" s="6" t="s">
        <v>5</v>
      </c>
      <c r="F6" s="6" t="s">
        <v>6</v>
      </c>
      <c r="G6" s="6" t="s">
        <v>7</v>
      </c>
      <c r="H6" s="7" t="s">
        <v>125</v>
      </c>
      <c r="I6" s="7" t="s">
        <v>8</v>
      </c>
      <c r="J6" s="7" t="s">
        <v>9</v>
      </c>
      <c r="K6" s="7" t="s">
        <v>10</v>
      </c>
      <c r="L6" s="8" t="s">
        <v>5</v>
      </c>
      <c r="M6" s="8" t="s">
        <v>6</v>
      </c>
      <c r="N6" s="8" t="s">
        <v>7</v>
      </c>
      <c r="O6" s="9" t="s">
        <v>11</v>
      </c>
      <c r="P6" s="9" t="s">
        <v>8</v>
      </c>
      <c r="Q6" s="8" t="s">
        <v>9</v>
      </c>
      <c r="R6" s="10" t="s">
        <v>10</v>
      </c>
      <c r="S6" s="11" t="s">
        <v>5</v>
      </c>
      <c r="T6" s="11" t="s">
        <v>6</v>
      </c>
      <c r="U6" s="11" t="s">
        <v>7</v>
      </c>
      <c r="V6" s="12" t="s">
        <v>12</v>
      </c>
      <c r="W6" s="12" t="s">
        <v>8</v>
      </c>
      <c r="X6" s="11" t="s">
        <v>9</v>
      </c>
      <c r="Y6" s="13" t="s">
        <v>10</v>
      </c>
    </row>
    <row r="7" spans="1:25" s="2" customFormat="1" ht="13" thickBot="1" x14ac:dyDescent="0.4">
      <c r="A7" s="14"/>
      <c r="B7" s="15">
        <v>1</v>
      </c>
      <c r="C7" s="15">
        <v>2</v>
      </c>
      <c r="D7" s="15">
        <v>3</v>
      </c>
      <c r="E7" s="15">
        <v>4</v>
      </c>
      <c r="F7" s="15">
        <v>5</v>
      </c>
      <c r="G7" s="15" t="s">
        <v>13</v>
      </c>
      <c r="H7" s="15">
        <v>7</v>
      </c>
      <c r="I7" s="15" t="s">
        <v>14</v>
      </c>
      <c r="J7" s="15">
        <v>9</v>
      </c>
      <c r="K7" s="15" t="s">
        <v>15</v>
      </c>
      <c r="L7" s="15">
        <v>11</v>
      </c>
      <c r="M7" s="15">
        <v>12</v>
      </c>
      <c r="N7" s="15" t="s">
        <v>16</v>
      </c>
      <c r="O7" s="16">
        <v>14</v>
      </c>
      <c r="P7" s="15" t="s">
        <v>17</v>
      </c>
      <c r="Q7" s="16">
        <v>16</v>
      </c>
      <c r="R7" s="17" t="s">
        <v>18</v>
      </c>
      <c r="S7" s="15">
        <v>11</v>
      </c>
      <c r="T7" s="15">
        <v>12</v>
      </c>
      <c r="U7" s="15" t="s">
        <v>16</v>
      </c>
      <c r="V7" s="16">
        <v>14</v>
      </c>
      <c r="W7" s="15" t="s">
        <v>17</v>
      </c>
      <c r="X7" s="16">
        <v>16</v>
      </c>
      <c r="Y7" s="18" t="s">
        <v>18</v>
      </c>
    </row>
    <row r="8" spans="1:25" s="2" customFormat="1" ht="39" customHeight="1" thickBot="1" x14ac:dyDescent="0.4">
      <c r="A8" s="93" t="s">
        <v>19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5"/>
    </row>
    <row r="9" spans="1:25" s="2" customFormat="1" ht="22.9" customHeight="1" thickBot="1" x14ac:dyDescent="0.4">
      <c r="A9" s="26">
        <v>1</v>
      </c>
      <c r="B9" s="27" t="s">
        <v>24</v>
      </c>
      <c r="C9" s="27" t="s">
        <v>99</v>
      </c>
      <c r="D9" s="92" t="s">
        <v>21</v>
      </c>
      <c r="E9" s="21"/>
      <c r="F9" s="21"/>
      <c r="G9" s="28">
        <f t="shared" ref="G9:G10" si="0">E9+F9</f>
        <v>0</v>
      </c>
      <c r="H9" s="29">
        <v>1</v>
      </c>
      <c r="I9" s="30">
        <f t="shared" ref="I9:I10" si="1">G9*H9</f>
        <v>0</v>
      </c>
      <c r="J9" s="23">
        <v>1</v>
      </c>
      <c r="K9" s="31">
        <f t="shared" ref="K9:K10" si="2">I9*J9</f>
        <v>0</v>
      </c>
      <c r="L9" s="24"/>
      <c r="M9" s="21"/>
      <c r="N9" s="34">
        <f t="shared" ref="N9:N10" si="3">L9+M9</f>
        <v>0</v>
      </c>
      <c r="O9" s="29">
        <v>1</v>
      </c>
      <c r="P9" s="30">
        <f t="shared" ref="P9:P10" si="4">N9*O9</f>
        <v>0</v>
      </c>
      <c r="Q9" s="29">
        <v>1</v>
      </c>
      <c r="R9" s="32">
        <f t="shared" ref="R9:R10" si="5">P9*Q9</f>
        <v>0</v>
      </c>
      <c r="S9" s="24"/>
      <c r="T9" s="21"/>
      <c r="U9" s="28">
        <f t="shared" ref="U9:U10" si="6">S9+T9</f>
        <v>0</v>
      </c>
      <c r="V9" s="29">
        <v>1</v>
      </c>
      <c r="W9" s="30">
        <f t="shared" ref="W9:W10" si="7">U9*V9</f>
        <v>0</v>
      </c>
      <c r="X9" s="29">
        <v>1</v>
      </c>
      <c r="Y9" s="32">
        <f t="shared" ref="Y9:Y10" si="8">W9*X9</f>
        <v>0</v>
      </c>
    </row>
    <row r="10" spans="1:25" s="2" customFormat="1" ht="22.9" customHeight="1" x14ac:dyDescent="0.35">
      <c r="A10" s="26">
        <v>2</v>
      </c>
      <c r="B10" s="27" t="s">
        <v>28</v>
      </c>
      <c r="C10" s="27" t="s">
        <v>100</v>
      </c>
      <c r="D10" s="92"/>
      <c r="E10" s="21"/>
      <c r="F10" s="21"/>
      <c r="G10" s="28">
        <f t="shared" si="0"/>
        <v>0</v>
      </c>
      <c r="H10" s="23">
        <v>1</v>
      </c>
      <c r="I10" s="30">
        <f t="shared" si="1"/>
        <v>0</v>
      </c>
      <c r="J10" s="35">
        <v>1</v>
      </c>
      <c r="K10" s="31">
        <f t="shared" si="2"/>
        <v>0</v>
      </c>
      <c r="L10" s="24"/>
      <c r="M10" s="21"/>
      <c r="N10" s="28">
        <f t="shared" si="3"/>
        <v>0</v>
      </c>
      <c r="O10" s="23">
        <v>1</v>
      </c>
      <c r="P10" s="30">
        <f t="shared" si="4"/>
        <v>0</v>
      </c>
      <c r="Q10" s="23">
        <v>1</v>
      </c>
      <c r="R10" s="32">
        <f t="shared" si="5"/>
        <v>0</v>
      </c>
      <c r="S10" s="24"/>
      <c r="T10" s="21"/>
      <c r="U10" s="34">
        <f t="shared" si="6"/>
        <v>0</v>
      </c>
      <c r="V10" s="29">
        <v>1</v>
      </c>
      <c r="W10" s="30">
        <f t="shared" si="7"/>
        <v>0</v>
      </c>
      <c r="X10" s="29">
        <v>1</v>
      </c>
      <c r="Y10" s="32">
        <f t="shared" si="8"/>
        <v>0</v>
      </c>
    </row>
    <row r="11" spans="1:25" s="2" customFormat="1" ht="22.9" customHeight="1" thickBot="1" x14ac:dyDescent="0.4">
      <c r="A11" s="26">
        <v>3</v>
      </c>
      <c r="B11" s="27" t="s">
        <v>29</v>
      </c>
      <c r="C11" s="27" t="s">
        <v>101</v>
      </c>
      <c r="D11" s="92"/>
      <c r="E11" s="21"/>
      <c r="F11" s="21"/>
      <c r="G11" s="28">
        <f t="shared" ref="G11" si="9">E11+F11</f>
        <v>0</v>
      </c>
      <c r="H11" s="29">
        <v>1</v>
      </c>
      <c r="I11" s="30">
        <f t="shared" ref="I11" si="10">G11*H11</f>
        <v>0</v>
      </c>
      <c r="J11" s="29">
        <v>1</v>
      </c>
      <c r="K11" s="31">
        <f t="shared" ref="K11" si="11">I11*J11</f>
        <v>0</v>
      </c>
      <c r="L11" s="24"/>
      <c r="M11" s="21"/>
      <c r="N11" s="28">
        <f t="shared" ref="N11" si="12">L11+M11</f>
        <v>0</v>
      </c>
      <c r="O11" s="29">
        <v>1</v>
      </c>
      <c r="P11" s="30">
        <f t="shared" ref="P11" si="13">N11*O11</f>
        <v>0</v>
      </c>
      <c r="Q11" s="29">
        <v>1</v>
      </c>
      <c r="R11" s="32">
        <f t="shared" ref="R11" si="14">P11*Q11</f>
        <v>0</v>
      </c>
      <c r="S11" s="24"/>
      <c r="T11" s="21"/>
      <c r="U11" s="28">
        <f t="shared" ref="U11" si="15">S11+T11</f>
        <v>0</v>
      </c>
      <c r="V11" s="29">
        <v>1</v>
      </c>
      <c r="W11" s="30">
        <f t="shared" ref="W11" si="16">U11*V11</f>
        <v>0</v>
      </c>
      <c r="X11" s="23">
        <v>1</v>
      </c>
      <c r="Y11" s="32">
        <f t="shared" ref="Y11" si="17">W11*X11</f>
        <v>0</v>
      </c>
    </row>
    <row r="12" spans="1:25" s="2" customFormat="1" ht="39" customHeight="1" thickBot="1" x14ac:dyDescent="0.4">
      <c r="A12" s="93" t="s">
        <v>30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6"/>
    </row>
    <row r="13" spans="1:25" s="2" customFormat="1" ht="22.15" customHeight="1" thickBot="1" x14ac:dyDescent="0.4">
      <c r="A13" s="19">
        <v>4</v>
      </c>
      <c r="B13" s="20" t="s">
        <v>31</v>
      </c>
      <c r="C13" s="20" t="s">
        <v>32</v>
      </c>
      <c r="D13" s="91" t="s">
        <v>33</v>
      </c>
      <c r="E13" s="21"/>
      <c r="F13" s="21"/>
      <c r="G13" s="36">
        <f>E13+F13</f>
        <v>0</v>
      </c>
      <c r="H13" s="23">
        <v>1</v>
      </c>
      <c r="I13" s="37">
        <f>G13*H13</f>
        <v>0</v>
      </c>
      <c r="J13" s="23">
        <v>1</v>
      </c>
      <c r="K13" s="38">
        <f>I13*J13</f>
        <v>0</v>
      </c>
      <c r="L13" s="24"/>
      <c r="M13" s="21"/>
      <c r="N13" s="22">
        <f>L13+M13</f>
        <v>0</v>
      </c>
      <c r="O13" s="23">
        <v>1</v>
      </c>
      <c r="P13" s="37">
        <f>N13*O13</f>
        <v>0</v>
      </c>
      <c r="Q13" s="23">
        <v>1</v>
      </c>
      <c r="R13" s="25">
        <f>P13*Q13</f>
        <v>0</v>
      </c>
      <c r="S13" s="24"/>
      <c r="T13" s="21"/>
      <c r="U13" s="22">
        <f>S13+T13</f>
        <v>0</v>
      </c>
      <c r="V13" s="23">
        <v>1</v>
      </c>
      <c r="W13" s="37">
        <f>U13*V13</f>
        <v>0</v>
      </c>
      <c r="X13" s="23">
        <v>1</v>
      </c>
      <c r="Y13" s="25">
        <f>W13*X13</f>
        <v>0</v>
      </c>
    </row>
    <row r="14" spans="1:25" s="2" customFormat="1" ht="22.15" customHeight="1" x14ac:dyDescent="0.35">
      <c r="A14" s="26">
        <v>5</v>
      </c>
      <c r="B14" s="27" t="s">
        <v>34</v>
      </c>
      <c r="C14" s="27" t="s">
        <v>35</v>
      </c>
      <c r="D14" s="92"/>
      <c r="E14" s="21"/>
      <c r="F14" s="21"/>
      <c r="G14" s="39">
        <f t="shared" ref="G14:G17" si="18">E14+F14</f>
        <v>0</v>
      </c>
      <c r="H14" s="35">
        <v>1</v>
      </c>
      <c r="I14" s="40">
        <f t="shared" ref="I14:I17" si="19">G14*H14</f>
        <v>0</v>
      </c>
      <c r="J14" s="29">
        <v>1</v>
      </c>
      <c r="K14" s="41">
        <f t="shared" ref="K14:K17" si="20">I14*J14</f>
        <v>0</v>
      </c>
      <c r="L14" s="24"/>
      <c r="M14" s="21"/>
      <c r="N14" s="28">
        <f t="shared" ref="N14:N17" si="21">L14+M14</f>
        <v>0</v>
      </c>
      <c r="O14" s="29">
        <v>1</v>
      </c>
      <c r="P14" s="40">
        <f t="shared" ref="P14:P17" si="22">N14*O14</f>
        <v>0</v>
      </c>
      <c r="Q14" s="29">
        <v>1</v>
      </c>
      <c r="R14" s="32">
        <f t="shared" ref="R14:R17" si="23">P14*Q14</f>
        <v>0</v>
      </c>
      <c r="S14" s="24"/>
      <c r="T14" s="21"/>
      <c r="U14" s="28">
        <f t="shared" ref="U14:U17" si="24">S14+T14</f>
        <v>0</v>
      </c>
      <c r="V14" s="29">
        <v>1</v>
      </c>
      <c r="W14" s="40">
        <f t="shared" ref="W14:W17" si="25">U14*V14</f>
        <v>0</v>
      </c>
      <c r="X14" s="23">
        <v>1</v>
      </c>
      <c r="Y14" s="32">
        <f t="shared" ref="Y14:Y17" si="26">W14*X14</f>
        <v>0</v>
      </c>
    </row>
    <row r="15" spans="1:25" s="2" customFormat="1" ht="22.15" customHeight="1" thickBot="1" x14ac:dyDescent="0.4">
      <c r="A15" s="19">
        <v>6</v>
      </c>
      <c r="B15" s="27" t="s">
        <v>36</v>
      </c>
      <c r="C15" s="27" t="s">
        <v>37</v>
      </c>
      <c r="D15" s="92"/>
      <c r="E15" s="21"/>
      <c r="F15" s="21"/>
      <c r="G15" s="39">
        <f t="shared" si="18"/>
        <v>0</v>
      </c>
      <c r="H15" s="23">
        <v>1</v>
      </c>
      <c r="I15" s="40">
        <f t="shared" si="19"/>
        <v>0</v>
      </c>
      <c r="J15" s="23">
        <v>1</v>
      </c>
      <c r="K15" s="41">
        <f t="shared" si="20"/>
        <v>0</v>
      </c>
      <c r="L15" s="24"/>
      <c r="M15" s="21"/>
      <c r="N15" s="28">
        <f t="shared" si="21"/>
        <v>0</v>
      </c>
      <c r="O15" s="23">
        <v>1</v>
      </c>
      <c r="P15" s="40">
        <f t="shared" si="22"/>
        <v>0</v>
      </c>
      <c r="Q15" s="23">
        <v>1</v>
      </c>
      <c r="R15" s="32">
        <f t="shared" si="23"/>
        <v>0</v>
      </c>
      <c r="S15" s="24"/>
      <c r="T15" s="21"/>
      <c r="U15" s="28">
        <f t="shared" si="24"/>
        <v>0</v>
      </c>
      <c r="V15" s="29">
        <v>1</v>
      </c>
      <c r="W15" s="40">
        <f t="shared" si="25"/>
        <v>0</v>
      </c>
      <c r="X15" s="23">
        <v>1</v>
      </c>
      <c r="Y15" s="32">
        <f t="shared" si="26"/>
        <v>0</v>
      </c>
    </row>
    <row r="16" spans="1:25" s="2" customFormat="1" ht="22.15" customHeight="1" x14ac:dyDescent="0.35">
      <c r="A16" s="26">
        <v>7</v>
      </c>
      <c r="B16" s="27" t="s">
        <v>38</v>
      </c>
      <c r="C16" s="27" t="s">
        <v>39</v>
      </c>
      <c r="D16" s="92"/>
      <c r="E16" s="21"/>
      <c r="F16" s="21"/>
      <c r="G16" s="39">
        <f t="shared" si="18"/>
        <v>0</v>
      </c>
      <c r="H16" s="35">
        <v>1</v>
      </c>
      <c r="I16" s="40">
        <f t="shared" si="19"/>
        <v>0</v>
      </c>
      <c r="J16" s="29">
        <v>1</v>
      </c>
      <c r="K16" s="41">
        <f t="shared" si="20"/>
        <v>0</v>
      </c>
      <c r="L16" s="24"/>
      <c r="M16" s="21"/>
      <c r="N16" s="28">
        <f t="shared" si="21"/>
        <v>0</v>
      </c>
      <c r="O16" s="29">
        <v>1</v>
      </c>
      <c r="P16" s="40">
        <f t="shared" si="22"/>
        <v>0</v>
      </c>
      <c r="Q16" s="29">
        <v>1</v>
      </c>
      <c r="R16" s="32">
        <f t="shared" si="23"/>
        <v>0</v>
      </c>
      <c r="S16" s="24"/>
      <c r="T16" s="21"/>
      <c r="U16" s="28">
        <f t="shared" si="24"/>
        <v>0</v>
      </c>
      <c r="V16" s="29">
        <v>1</v>
      </c>
      <c r="W16" s="40">
        <f t="shared" si="25"/>
        <v>0</v>
      </c>
      <c r="X16" s="23">
        <v>1</v>
      </c>
      <c r="Y16" s="32">
        <f t="shared" si="26"/>
        <v>0</v>
      </c>
    </row>
    <row r="17" spans="1:25" s="2" customFormat="1" ht="22.15" customHeight="1" thickBot="1" x14ac:dyDescent="0.4">
      <c r="A17" s="19">
        <v>8</v>
      </c>
      <c r="B17" s="27" t="s">
        <v>40</v>
      </c>
      <c r="C17" s="27" t="s">
        <v>41</v>
      </c>
      <c r="D17" s="92"/>
      <c r="E17" s="21"/>
      <c r="F17" s="21"/>
      <c r="G17" s="39">
        <f t="shared" si="18"/>
        <v>0</v>
      </c>
      <c r="H17" s="23">
        <v>1</v>
      </c>
      <c r="I17" s="40">
        <f t="shared" si="19"/>
        <v>0</v>
      </c>
      <c r="J17" s="23">
        <v>1</v>
      </c>
      <c r="K17" s="41">
        <f t="shared" si="20"/>
        <v>0</v>
      </c>
      <c r="L17" s="24"/>
      <c r="M17" s="21"/>
      <c r="N17" s="28">
        <f t="shared" si="21"/>
        <v>0</v>
      </c>
      <c r="O17" s="23">
        <v>1</v>
      </c>
      <c r="P17" s="40">
        <f t="shared" si="22"/>
        <v>0</v>
      </c>
      <c r="Q17" s="23">
        <v>1</v>
      </c>
      <c r="R17" s="32">
        <f t="shared" si="23"/>
        <v>0</v>
      </c>
      <c r="S17" s="24"/>
      <c r="T17" s="21"/>
      <c r="U17" s="28">
        <f t="shared" si="24"/>
        <v>0</v>
      </c>
      <c r="V17" s="29">
        <v>1</v>
      </c>
      <c r="W17" s="40">
        <f t="shared" si="25"/>
        <v>0</v>
      </c>
      <c r="X17" s="23">
        <v>1</v>
      </c>
      <c r="Y17" s="32">
        <f t="shared" si="26"/>
        <v>0</v>
      </c>
    </row>
    <row r="18" spans="1:25" s="2" customFormat="1" ht="39" customHeight="1" thickBot="1" x14ac:dyDescent="0.4">
      <c r="A18" s="93" t="s">
        <v>42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6"/>
    </row>
    <row r="19" spans="1:25" s="2" customFormat="1" ht="22.15" customHeight="1" thickBot="1" x14ac:dyDescent="0.4">
      <c r="A19" s="19">
        <v>9</v>
      </c>
      <c r="B19" s="20" t="s">
        <v>43</v>
      </c>
      <c r="C19" s="20" t="s">
        <v>32</v>
      </c>
      <c r="D19" s="91" t="s">
        <v>44</v>
      </c>
      <c r="E19" s="21"/>
      <c r="F19" s="21"/>
      <c r="G19" s="36">
        <f>E19+F19</f>
        <v>0</v>
      </c>
      <c r="H19" s="23">
        <v>1</v>
      </c>
      <c r="I19" s="37">
        <f>G19*H19</f>
        <v>0</v>
      </c>
      <c r="J19" s="23">
        <v>1</v>
      </c>
      <c r="K19" s="38">
        <f>I19*J19</f>
        <v>0</v>
      </c>
      <c r="L19" s="24"/>
      <c r="M19" s="21"/>
      <c r="N19" s="22">
        <f>L19+M19</f>
        <v>0</v>
      </c>
      <c r="O19" s="23">
        <v>1</v>
      </c>
      <c r="P19" s="37">
        <f>N19*O19</f>
        <v>0</v>
      </c>
      <c r="Q19" s="23">
        <v>1</v>
      </c>
      <c r="R19" s="25">
        <f>P19*Q19</f>
        <v>0</v>
      </c>
      <c r="S19" s="24"/>
      <c r="T19" s="21"/>
      <c r="U19" s="22">
        <f>S19+T19</f>
        <v>0</v>
      </c>
      <c r="V19" s="23">
        <v>1</v>
      </c>
      <c r="W19" s="37">
        <f>U19*V19</f>
        <v>0</v>
      </c>
      <c r="X19" s="23">
        <v>1</v>
      </c>
      <c r="Y19" s="25">
        <f>W19*X19</f>
        <v>0</v>
      </c>
    </row>
    <row r="20" spans="1:25" s="2" customFormat="1" ht="22.15" customHeight="1" x14ac:dyDescent="0.35">
      <c r="A20" s="26">
        <v>10</v>
      </c>
      <c r="B20" s="27" t="s">
        <v>45</v>
      </c>
      <c r="C20" s="27" t="s">
        <v>35</v>
      </c>
      <c r="D20" s="92"/>
      <c r="E20" s="21"/>
      <c r="F20" s="21"/>
      <c r="G20" s="39">
        <f t="shared" ref="G20:G22" si="27">E20+F20</f>
        <v>0</v>
      </c>
      <c r="H20" s="35">
        <v>1</v>
      </c>
      <c r="I20" s="40">
        <f t="shared" ref="I20:I22" si="28">G20*H20</f>
        <v>0</v>
      </c>
      <c r="J20" s="29">
        <v>1</v>
      </c>
      <c r="K20" s="41">
        <f t="shared" ref="K20:K22" si="29">I20*J20</f>
        <v>0</v>
      </c>
      <c r="L20" s="24"/>
      <c r="M20" s="21"/>
      <c r="N20" s="28">
        <f t="shared" ref="N20:N22" si="30">L20+M20</f>
        <v>0</v>
      </c>
      <c r="O20" s="23">
        <v>1</v>
      </c>
      <c r="P20" s="40">
        <f t="shared" ref="P20:P22" si="31">N20*O20</f>
        <v>0</v>
      </c>
      <c r="Q20" s="29">
        <v>1</v>
      </c>
      <c r="R20" s="32">
        <f t="shared" ref="R20:R22" si="32">P20*Q20</f>
        <v>0</v>
      </c>
      <c r="S20" s="24"/>
      <c r="T20" s="21"/>
      <c r="U20" s="28">
        <f t="shared" ref="U20:U22" si="33">S20+T20</f>
        <v>0</v>
      </c>
      <c r="V20" s="29">
        <v>1</v>
      </c>
      <c r="W20" s="40">
        <f t="shared" ref="W20:W22" si="34">U20*V20</f>
        <v>0</v>
      </c>
      <c r="X20" s="29">
        <v>1</v>
      </c>
      <c r="Y20" s="32">
        <f t="shared" ref="Y20:Y22" si="35">W20*X20</f>
        <v>0</v>
      </c>
    </row>
    <row r="21" spans="1:25" s="2" customFormat="1" ht="22.15" customHeight="1" thickBot="1" x14ac:dyDescent="0.4">
      <c r="A21" s="19">
        <v>11</v>
      </c>
      <c r="B21" s="27" t="s">
        <v>46</v>
      </c>
      <c r="C21" s="27" t="s">
        <v>37</v>
      </c>
      <c r="D21" s="92"/>
      <c r="E21" s="21"/>
      <c r="F21" s="21"/>
      <c r="G21" s="39">
        <f t="shared" si="27"/>
        <v>0</v>
      </c>
      <c r="H21" s="23">
        <v>1</v>
      </c>
      <c r="I21" s="40">
        <f t="shared" si="28"/>
        <v>0</v>
      </c>
      <c r="J21" s="23">
        <v>1</v>
      </c>
      <c r="K21" s="41">
        <f t="shared" si="29"/>
        <v>0</v>
      </c>
      <c r="L21" s="24"/>
      <c r="M21" s="21"/>
      <c r="N21" s="28">
        <f t="shared" si="30"/>
        <v>0</v>
      </c>
      <c r="O21" s="23">
        <v>1</v>
      </c>
      <c r="P21" s="40">
        <f t="shared" si="31"/>
        <v>0</v>
      </c>
      <c r="Q21" s="23">
        <v>1</v>
      </c>
      <c r="R21" s="32">
        <f t="shared" si="32"/>
        <v>0</v>
      </c>
      <c r="S21" s="24"/>
      <c r="T21" s="21"/>
      <c r="U21" s="28">
        <f t="shared" si="33"/>
        <v>0</v>
      </c>
      <c r="V21" s="29">
        <v>1</v>
      </c>
      <c r="W21" s="40">
        <f t="shared" si="34"/>
        <v>0</v>
      </c>
      <c r="X21" s="23">
        <v>1</v>
      </c>
      <c r="Y21" s="32">
        <f t="shared" si="35"/>
        <v>0</v>
      </c>
    </row>
    <row r="22" spans="1:25" s="2" customFormat="1" ht="22.15" customHeight="1" thickBot="1" x14ac:dyDescent="0.4">
      <c r="A22" s="26">
        <v>12</v>
      </c>
      <c r="B22" s="27" t="s">
        <v>47</v>
      </c>
      <c r="C22" s="27" t="s">
        <v>39</v>
      </c>
      <c r="D22" s="92"/>
      <c r="E22" s="21"/>
      <c r="F22" s="21"/>
      <c r="G22" s="39">
        <f t="shared" si="27"/>
        <v>0</v>
      </c>
      <c r="H22" s="35">
        <v>1</v>
      </c>
      <c r="I22" s="40">
        <f t="shared" si="28"/>
        <v>0</v>
      </c>
      <c r="J22" s="29">
        <v>1</v>
      </c>
      <c r="K22" s="41">
        <f t="shared" si="29"/>
        <v>0</v>
      </c>
      <c r="L22" s="24"/>
      <c r="M22" s="21"/>
      <c r="N22" s="28">
        <f t="shared" si="30"/>
        <v>0</v>
      </c>
      <c r="O22" s="23">
        <v>1</v>
      </c>
      <c r="P22" s="40">
        <f t="shared" si="31"/>
        <v>0</v>
      </c>
      <c r="Q22" s="29">
        <v>1</v>
      </c>
      <c r="R22" s="32">
        <f t="shared" si="32"/>
        <v>0</v>
      </c>
      <c r="S22" s="24"/>
      <c r="T22" s="21"/>
      <c r="U22" s="28">
        <f t="shared" si="33"/>
        <v>0</v>
      </c>
      <c r="V22" s="29">
        <v>1</v>
      </c>
      <c r="W22" s="40">
        <f t="shared" si="34"/>
        <v>0</v>
      </c>
      <c r="X22" s="29">
        <v>1</v>
      </c>
      <c r="Y22" s="32">
        <f t="shared" si="35"/>
        <v>0</v>
      </c>
    </row>
    <row r="23" spans="1:25" s="2" customFormat="1" ht="36.75" customHeight="1" thickBot="1" x14ac:dyDescent="0.4">
      <c r="A23" s="93" t="s">
        <v>48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6"/>
    </row>
    <row r="24" spans="1:25" s="2" customFormat="1" ht="21.65" customHeight="1" x14ac:dyDescent="0.35">
      <c r="A24" s="23">
        <v>13</v>
      </c>
      <c r="B24" s="20" t="s">
        <v>49</v>
      </c>
      <c r="C24" s="20" t="s">
        <v>20</v>
      </c>
      <c r="D24" s="91" t="s">
        <v>50</v>
      </c>
      <c r="E24" s="21"/>
      <c r="F24" s="21"/>
      <c r="G24" s="22">
        <f>E24+F24</f>
        <v>0</v>
      </c>
      <c r="H24" s="23">
        <v>1</v>
      </c>
      <c r="I24" s="37">
        <f>G24*H24</f>
        <v>0</v>
      </c>
      <c r="J24" s="23">
        <v>1</v>
      </c>
      <c r="K24" s="38">
        <f>I24*J24</f>
        <v>0</v>
      </c>
      <c r="L24" s="24"/>
      <c r="M24" s="21"/>
      <c r="N24" s="22">
        <f>L24+M24</f>
        <v>0</v>
      </c>
      <c r="O24" s="23">
        <v>1</v>
      </c>
      <c r="P24" s="37">
        <f>N24*O24</f>
        <v>0</v>
      </c>
      <c r="Q24" s="23">
        <v>1</v>
      </c>
      <c r="R24" s="25">
        <f>P24*Q24</f>
        <v>0</v>
      </c>
      <c r="S24" s="24"/>
      <c r="T24" s="21"/>
      <c r="U24" s="22">
        <f>S24+T24</f>
        <v>0</v>
      </c>
      <c r="V24" s="23">
        <v>1</v>
      </c>
      <c r="W24" s="37">
        <f>U24*V24</f>
        <v>0</v>
      </c>
      <c r="X24" s="23">
        <v>1</v>
      </c>
      <c r="Y24" s="25">
        <f>W24*X24</f>
        <v>0</v>
      </c>
    </row>
    <row r="25" spans="1:25" s="2" customFormat="1" ht="21.65" customHeight="1" x14ac:dyDescent="0.35">
      <c r="A25" s="29">
        <v>14</v>
      </c>
      <c r="B25" s="27" t="s">
        <v>51</v>
      </c>
      <c r="C25" s="27" t="s">
        <v>22</v>
      </c>
      <c r="D25" s="92"/>
      <c r="E25" s="21"/>
      <c r="F25" s="21"/>
      <c r="G25" s="28">
        <f t="shared" ref="G25:G30" si="36">E25+F25</f>
        <v>0</v>
      </c>
      <c r="H25" s="29">
        <v>1</v>
      </c>
      <c r="I25" s="40">
        <f t="shared" ref="I25:I30" si="37">G25*H25</f>
        <v>0</v>
      </c>
      <c r="J25" s="29">
        <v>1</v>
      </c>
      <c r="K25" s="41">
        <f t="shared" ref="K25:K30" si="38">I25*J25</f>
        <v>0</v>
      </c>
      <c r="L25" s="24"/>
      <c r="M25" s="21"/>
      <c r="N25" s="28">
        <f t="shared" ref="N25:N30" si="39">L25+M25</f>
        <v>0</v>
      </c>
      <c r="O25" s="29">
        <v>1</v>
      </c>
      <c r="P25" s="40">
        <f t="shared" ref="P25:P30" si="40">N25*O25</f>
        <v>0</v>
      </c>
      <c r="Q25" s="29">
        <v>1</v>
      </c>
      <c r="R25" s="32">
        <f t="shared" ref="R25:R30" si="41">P25*Q25</f>
        <v>0</v>
      </c>
      <c r="S25" s="24"/>
      <c r="T25" s="21"/>
      <c r="U25" s="28">
        <f t="shared" ref="U25:U30" si="42">S25+T25</f>
        <v>0</v>
      </c>
      <c r="V25" s="29">
        <v>1</v>
      </c>
      <c r="W25" s="40">
        <f t="shared" ref="W25:W30" si="43">U25*V25</f>
        <v>0</v>
      </c>
      <c r="X25" s="29">
        <v>1</v>
      </c>
      <c r="Y25" s="32">
        <f t="shared" ref="Y25:Y30" si="44">W25*X25</f>
        <v>0</v>
      </c>
    </row>
    <row r="26" spans="1:25" s="2" customFormat="1" ht="21.65" customHeight="1" x14ac:dyDescent="0.35">
      <c r="A26" s="23">
        <v>15</v>
      </c>
      <c r="B26" s="27" t="s">
        <v>52</v>
      </c>
      <c r="C26" s="27" t="s">
        <v>23</v>
      </c>
      <c r="D26" s="92"/>
      <c r="E26" s="21"/>
      <c r="F26" s="21"/>
      <c r="G26" s="28">
        <f t="shared" si="36"/>
        <v>0</v>
      </c>
      <c r="H26" s="23">
        <v>1</v>
      </c>
      <c r="I26" s="40">
        <f t="shared" si="37"/>
        <v>0</v>
      </c>
      <c r="J26" s="23">
        <v>1</v>
      </c>
      <c r="K26" s="41">
        <f t="shared" si="38"/>
        <v>0</v>
      </c>
      <c r="L26" s="24"/>
      <c r="M26" s="21"/>
      <c r="N26" s="28">
        <f t="shared" si="39"/>
        <v>0</v>
      </c>
      <c r="O26" s="23">
        <v>1</v>
      </c>
      <c r="P26" s="40">
        <f t="shared" si="40"/>
        <v>0</v>
      </c>
      <c r="Q26" s="23">
        <v>1</v>
      </c>
      <c r="R26" s="32">
        <f t="shared" si="41"/>
        <v>0</v>
      </c>
      <c r="S26" s="24"/>
      <c r="T26" s="21"/>
      <c r="U26" s="28">
        <f t="shared" si="42"/>
        <v>0</v>
      </c>
      <c r="V26" s="29">
        <v>1</v>
      </c>
      <c r="W26" s="40">
        <f t="shared" si="43"/>
        <v>0</v>
      </c>
      <c r="X26" s="23">
        <v>1</v>
      </c>
      <c r="Y26" s="32">
        <f t="shared" si="44"/>
        <v>0</v>
      </c>
    </row>
    <row r="27" spans="1:25" s="2" customFormat="1" ht="21.65" customHeight="1" x14ac:dyDescent="0.35">
      <c r="A27" s="29">
        <v>16</v>
      </c>
      <c r="B27" s="27" t="s">
        <v>53</v>
      </c>
      <c r="C27" s="27" t="s">
        <v>25</v>
      </c>
      <c r="D27" s="92"/>
      <c r="E27" s="21"/>
      <c r="F27" s="21"/>
      <c r="G27" s="28">
        <f t="shared" si="36"/>
        <v>0</v>
      </c>
      <c r="H27" s="29">
        <v>1</v>
      </c>
      <c r="I27" s="40">
        <f t="shared" si="37"/>
        <v>0</v>
      </c>
      <c r="J27" s="29">
        <v>1</v>
      </c>
      <c r="K27" s="41">
        <f t="shared" si="38"/>
        <v>0</v>
      </c>
      <c r="L27" s="24"/>
      <c r="M27" s="21"/>
      <c r="N27" s="28">
        <f t="shared" si="39"/>
        <v>0</v>
      </c>
      <c r="O27" s="29">
        <v>1</v>
      </c>
      <c r="P27" s="40">
        <f t="shared" si="40"/>
        <v>0</v>
      </c>
      <c r="Q27" s="29">
        <v>1</v>
      </c>
      <c r="R27" s="32">
        <f t="shared" si="41"/>
        <v>0</v>
      </c>
      <c r="S27" s="24"/>
      <c r="T27" s="21"/>
      <c r="U27" s="28">
        <f t="shared" si="42"/>
        <v>0</v>
      </c>
      <c r="V27" s="29">
        <v>1</v>
      </c>
      <c r="W27" s="40">
        <f t="shared" si="43"/>
        <v>0</v>
      </c>
      <c r="X27" s="29">
        <v>1</v>
      </c>
      <c r="Y27" s="32">
        <f t="shared" si="44"/>
        <v>0</v>
      </c>
    </row>
    <row r="28" spans="1:25" s="2" customFormat="1" ht="21.65" customHeight="1" x14ac:dyDescent="0.35">
      <c r="A28" s="23">
        <v>17</v>
      </c>
      <c r="B28" s="27" t="s">
        <v>54</v>
      </c>
      <c r="C28" s="27" t="s">
        <v>26</v>
      </c>
      <c r="D28" s="92"/>
      <c r="E28" s="21"/>
      <c r="F28" s="21"/>
      <c r="G28" s="28">
        <f t="shared" si="36"/>
        <v>0</v>
      </c>
      <c r="H28" s="23">
        <v>1</v>
      </c>
      <c r="I28" s="40">
        <f t="shared" si="37"/>
        <v>0</v>
      </c>
      <c r="J28" s="23">
        <v>1</v>
      </c>
      <c r="K28" s="41">
        <f t="shared" si="38"/>
        <v>0</v>
      </c>
      <c r="L28" s="24"/>
      <c r="M28" s="21"/>
      <c r="N28" s="28">
        <f t="shared" si="39"/>
        <v>0</v>
      </c>
      <c r="O28" s="23">
        <v>1</v>
      </c>
      <c r="P28" s="40">
        <f t="shared" si="40"/>
        <v>0</v>
      </c>
      <c r="Q28" s="23">
        <v>1</v>
      </c>
      <c r="R28" s="32">
        <f t="shared" si="41"/>
        <v>0</v>
      </c>
      <c r="S28" s="24"/>
      <c r="T28" s="21"/>
      <c r="U28" s="28">
        <f t="shared" si="42"/>
        <v>0</v>
      </c>
      <c r="V28" s="29">
        <v>1</v>
      </c>
      <c r="W28" s="40">
        <f t="shared" si="43"/>
        <v>0</v>
      </c>
      <c r="X28" s="23">
        <v>1</v>
      </c>
      <c r="Y28" s="32">
        <f t="shared" si="44"/>
        <v>0</v>
      </c>
    </row>
    <row r="29" spans="1:25" s="2" customFormat="1" ht="21.65" customHeight="1" x14ac:dyDescent="0.35">
      <c r="A29" s="29">
        <v>18</v>
      </c>
      <c r="B29" s="27" t="s">
        <v>55</v>
      </c>
      <c r="C29" s="27" t="s">
        <v>56</v>
      </c>
      <c r="D29" s="92"/>
      <c r="E29" s="21"/>
      <c r="F29" s="21"/>
      <c r="G29" s="28">
        <f t="shared" si="36"/>
        <v>0</v>
      </c>
      <c r="H29" s="29">
        <v>1</v>
      </c>
      <c r="I29" s="40">
        <f t="shared" si="37"/>
        <v>0</v>
      </c>
      <c r="J29" s="29">
        <v>1</v>
      </c>
      <c r="K29" s="41">
        <f t="shared" si="38"/>
        <v>0</v>
      </c>
      <c r="L29" s="24"/>
      <c r="M29" s="21"/>
      <c r="N29" s="28">
        <f t="shared" si="39"/>
        <v>0</v>
      </c>
      <c r="O29" s="29">
        <v>1</v>
      </c>
      <c r="P29" s="40">
        <f t="shared" si="40"/>
        <v>0</v>
      </c>
      <c r="Q29" s="29">
        <v>1</v>
      </c>
      <c r="R29" s="32">
        <f t="shared" si="41"/>
        <v>0</v>
      </c>
      <c r="S29" s="24"/>
      <c r="T29" s="21"/>
      <c r="U29" s="28">
        <f t="shared" si="42"/>
        <v>0</v>
      </c>
      <c r="V29" s="29">
        <v>1</v>
      </c>
      <c r="W29" s="40">
        <f t="shared" si="43"/>
        <v>0</v>
      </c>
      <c r="X29" s="29">
        <v>1</v>
      </c>
      <c r="Y29" s="32">
        <f t="shared" si="44"/>
        <v>0</v>
      </c>
    </row>
    <row r="30" spans="1:25" s="2" customFormat="1" ht="21.65" customHeight="1" thickBot="1" x14ac:dyDescent="0.4">
      <c r="A30" s="23">
        <v>19</v>
      </c>
      <c r="B30" s="27" t="s">
        <v>57</v>
      </c>
      <c r="C30" s="27" t="s">
        <v>27</v>
      </c>
      <c r="D30" s="92"/>
      <c r="E30" s="21"/>
      <c r="F30" s="21"/>
      <c r="G30" s="28">
        <f t="shared" si="36"/>
        <v>0</v>
      </c>
      <c r="H30" s="23">
        <v>1</v>
      </c>
      <c r="I30" s="40">
        <f t="shared" si="37"/>
        <v>0</v>
      </c>
      <c r="J30" s="23">
        <v>1</v>
      </c>
      <c r="K30" s="41">
        <f t="shared" si="38"/>
        <v>0</v>
      </c>
      <c r="L30" s="24"/>
      <c r="M30" s="21"/>
      <c r="N30" s="28">
        <f t="shared" si="39"/>
        <v>0</v>
      </c>
      <c r="O30" s="23">
        <v>1</v>
      </c>
      <c r="P30" s="40">
        <f t="shared" si="40"/>
        <v>0</v>
      </c>
      <c r="Q30" s="23">
        <v>1</v>
      </c>
      <c r="R30" s="32">
        <f t="shared" si="41"/>
        <v>0</v>
      </c>
      <c r="S30" s="24"/>
      <c r="T30" s="21"/>
      <c r="U30" s="28">
        <f t="shared" si="42"/>
        <v>0</v>
      </c>
      <c r="V30" s="29">
        <v>1</v>
      </c>
      <c r="W30" s="40">
        <f t="shared" si="43"/>
        <v>0</v>
      </c>
      <c r="X30" s="23">
        <v>1</v>
      </c>
      <c r="Y30" s="32">
        <f t="shared" si="44"/>
        <v>0</v>
      </c>
    </row>
    <row r="31" spans="1:25" s="2" customFormat="1" ht="35.5" customHeight="1" thickBot="1" x14ac:dyDescent="0.4">
      <c r="A31" s="93" t="s">
        <v>58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6"/>
    </row>
    <row r="32" spans="1:25" s="2" customFormat="1" ht="22.15" customHeight="1" x14ac:dyDescent="0.35">
      <c r="A32" s="23">
        <v>20</v>
      </c>
      <c r="B32" s="27" t="s">
        <v>60</v>
      </c>
      <c r="C32" s="27" t="s">
        <v>102</v>
      </c>
      <c r="D32" s="97" t="s">
        <v>59</v>
      </c>
      <c r="E32" s="21"/>
      <c r="F32" s="21"/>
      <c r="G32" s="34">
        <f>E32+F32</f>
        <v>0</v>
      </c>
      <c r="H32" s="29">
        <v>1</v>
      </c>
      <c r="I32" s="40">
        <f t="shared" ref="I32:I36" si="45">G32*H32</f>
        <v>0</v>
      </c>
      <c r="J32" s="29">
        <v>1</v>
      </c>
      <c r="K32" s="41">
        <f t="shared" ref="K32:K36" si="46">I32*J32</f>
        <v>0</v>
      </c>
      <c r="L32" s="24"/>
      <c r="M32" s="21"/>
      <c r="N32" s="34">
        <f t="shared" ref="N32:N36" si="47">L32+M32</f>
        <v>0</v>
      </c>
      <c r="O32" s="29">
        <v>1</v>
      </c>
      <c r="P32" s="40">
        <f t="shared" ref="P32:P36" si="48">N32*O32</f>
        <v>0</v>
      </c>
      <c r="Q32" s="23">
        <v>1</v>
      </c>
      <c r="R32" s="32">
        <f t="shared" ref="R32:R36" si="49">P32*Q32</f>
        <v>0</v>
      </c>
      <c r="S32" s="24"/>
      <c r="T32" s="21"/>
      <c r="U32" s="34">
        <f t="shared" ref="U32:U36" si="50">S32+T32</f>
        <v>0</v>
      </c>
      <c r="V32" s="23">
        <v>1</v>
      </c>
      <c r="W32" s="40">
        <f t="shared" ref="W32:W36" si="51">U32*V32</f>
        <v>0</v>
      </c>
      <c r="X32" s="23">
        <v>1</v>
      </c>
      <c r="Y32" s="32">
        <f t="shared" ref="Y32:Y36" si="52">W32*X32</f>
        <v>0</v>
      </c>
    </row>
    <row r="33" spans="1:25" s="2" customFormat="1" ht="22.15" customHeight="1" x14ac:dyDescent="0.35">
      <c r="A33" s="23">
        <v>21</v>
      </c>
      <c r="B33" s="27" t="s">
        <v>61</v>
      </c>
      <c r="C33" s="27" t="s">
        <v>56</v>
      </c>
      <c r="D33" s="97"/>
      <c r="E33" s="21"/>
      <c r="F33" s="21"/>
      <c r="G33" s="33">
        <f t="shared" ref="G33:G36" si="53">E33+F33</f>
        <v>0</v>
      </c>
      <c r="H33" s="29">
        <v>1</v>
      </c>
      <c r="I33" s="40">
        <f t="shared" si="45"/>
        <v>0</v>
      </c>
      <c r="J33" s="29">
        <v>1</v>
      </c>
      <c r="K33" s="41">
        <f t="shared" si="46"/>
        <v>0</v>
      </c>
      <c r="L33" s="24"/>
      <c r="M33" s="21"/>
      <c r="N33" s="34">
        <f t="shared" si="47"/>
        <v>0</v>
      </c>
      <c r="O33" s="29">
        <v>1</v>
      </c>
      <c r="P33" s="40">
        <f t="shared" si="48"/>
        <v>0</v>
      </c>
      <c r="Q33" s="23">
        <v>1</v>
      </c>
      <c r="R33" s="32">
        <f t="shared" si="49"/>
        <v>0</v>
      </c>
      <c r="S33" s="24"/>
      <c r="T33" s="21"/>
      <c r="U33" s="28">
        <f t="shared" si="50"/>
        <v>0</v>
      </c>
      <c r="V33" s="23">
        <v>1</v>
      </c>
      <c r="W33" s="40">
        <f t="shared" si="51"/>
        <v>0</v>
      </c>
      <c r="X33" s="23">
        <v>1</v>
      </c>
      <c r="Y33" s="32">
        <f t="shared" si="52"/>
        <v>0</v>
      </c>
    </row>
    <row r="34" spans="1:25" s="2" customFormat="1" ht="22.15" customHeight="1" x14ac:dyDescent="0.35">
      <c r="A34" s="23">
        <v>22</v>
      </c>
      <c r="B34" s="27" t="s">
        <v>62</v>
      </c>
      <c r="C34" s="27" t="s">
        <v>103</v>
      </c>
      <c r="D34" s="97"/>
      <c r="E34" s="21"/>
      <c r="F34" s="21"/>
      <c r="G34" s="33">
        <f t="shared" si="53"/>
        <v>0</v>
      </c>
      <c r="H34" s="23">
        <v>1</v>
      </c>
      <c r="I34" s="40">
        <f t="shared" si="45"/>
        <v>0</v>
      </c>
      <c r="J34" s="29">
        <v>1</v>
      </c>
      <c r="K34" s="41">
        <f t="shared" si="46"/>
        <v>0</v>
      </c>
      <c r="L34" s="24"/>
      <c r="M34" s="21"/>
      <c r="N34" s="34">
        <f t="shared" si="47"/>
        <v>0</v>
      </c>
      <c r="O34" s="23">
        <v>1</v>
      </c>
      <c r="P34" s="40">
        <f t="shared" si="48"/>
        <v>0</v>
      </c>
      <c r="Q34" s="23">
        <v>1</v>
      </c>
      <c r="R34" s="32">
        <f t="shared" si="49"/>
        <v>0</v>
      </c>
      <c r="S34" s="24"/>
      <c r="T34" s="21"/>
      <c r="U34" s="28">
        <f t="shared" si="50"/>
        <v>0</v>
      </c>
      <c r="V34" s="23">
        <v>1</v>
      </c>
      <c r="W34" s="40">
        <f t="shared" si="51"/>
        <v>0</v>
      </c>
      <c r="X34" s="23">
        <v>1</v>
      </c>
      <c r="Y34" s="32">
        <f t="shared" si="52"/>
        <v>0</v>
      </c>
    </row>
    <row r="35" spans="1:25" s="2" customFormat="1" ht="22.15" customHeight="1" x14ac:dyDescent="0.35">
      <c r="A35" s="29">
        <v>23</v>
      </c>
      <c r="B35" s="27" t="s">
        <v>63</v>
      </c>
      <c r="C35" s="27" t="s">
        <v>64</v>
      </c>
      <c r="D35" s="97"/>
      <c r="E35" s="21"/>
      <c r="F35" s="21"/>
      <c r="G35" s="34">
        <f t="shared" si="53"/>
        <v>0</v>
      </c>
      <c r="H35" s="29">
        <v>1</v>
      </c>
      <c r="I35" s="40">
        <f t="shared" si="45"/>
        <v>0</v>
      </c>
      <c r="J35" s="29">
        <v>1</v>
      </c>
      <c r="K35" s="41">
        <f t="shared" si="46"/>
        <v>0</v>
      </c>
      <c r="L35" s="24"/>
      <c r="M35" s="21"/>
      <c r="N35" s="34">
        <f t="shared" si="47"/>
        <v>0</v>
      </c>
      <c r="O35" s="29">
        <v>5</v>
      </c>
      <c r="P35" s="40">
        <f t="shared" si="48"/>
        <v>0</v>
      </c>
      <c r="Q35" s="29">
        <v>1</v>
      </c>
      <c r="R35" s="32">
        <f t="shared" si="49"/>
        <v>0</v>
      </c>
      <c r="S35" s="24"/>
      <c r="T35" s="21"/>
      <c r="U35" s="34">
        <f t="shared" si="50"/>
        <v>0</v>
      </c>
      <c r="V35" s="23">
        <v>3</v>
      </c>
      <c r="W35" s="40">
        <f t="shared" si="51"/>
        <v>0</v>
      </c>
      <c r="X35" s="23">
        <v>1</v>
      </c>
      <c r="Y35" s="32">
        <f t="shared" si="52"/>
        <v>0</v>
      </c>
    </row>
    <row r="36" spans="1:25" s="2" customFormat="1" ht="22.15" customHeight="1" thickBot="1" x14ac:dyDescent="0.4">
      <c r="A36" s="23">
        <v>24</v>
      </c>
      <c r="B36" s="27" t="s">
        <v>65</v>
      </c>
      <c r="C36" s="27" t="s">
        <v>66</v>
      </c>
      <c r="D36" s="97"/>
      <c r="E36" s="21"/>
      <c r="F36" s="21"/>
      <c r="G36" s="28">
        <f t="shared" si="53"/>
        <v>0</v>
      </c>
      <c r="H36" s="29">
        <v>1</v>
      </c>
      <c r="I36" s="40">
        <f t="shared" si="45"/>
        <v>0</v>
      </c>
      <c r="J36" s="29">
        <v>1</v>
      </c>
      <c r="K36" s="41">
        <f t="shared" si="46"/>
        <v>0</v>
      </c>
      <c r="L36" s="24"/>
      <c r="M36" s="21"/>
      <c r="N36" s="28">
        <f t="shared" si="47"/>
        <v>0</v>
      </c>
      <c r="O36" s="29">
        <v>1</v>
      </c>
      <c r="P36" s="40">
        <f t="shared" si="48"/>
        <v>0</v>
      </c>
      <c r="Q36" s="23">
        <v>1</v>
      </c>
      <c r="R36" s="32">
        <f t="shared" si="49"/>
        <v>0</v>
      </c>
      <c r="S36" s="24"/>
      <c r="T36" s="21"/>
      <c r="U36" s="28">
        <f t="shared" si="50"/>
        <v>0</v>
      </c>
      <c r="V36" s="23">
        <v>1</v>
      </c>
      <c r="W36" s="40">
        <f t="shared" si="51"/>
        <v>0</v>
      </c>
      <c r="X36" s="23">
        <v>1</v>
      </c>
      <c r="Y36" s="32">
        <f t="shared" si="52"/>
        <v>0</v>
      </c>
    </row>
    <row r="37" spans="1:25" s="2" customFormat="1" ht="32.25" customHeight="1" thickBot="1" x14ac:dyDescent="0.4">
      <c r="A37" s="93" t="s">
        <v>67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6"/>
    </row>
    <row r="38" spans="1:25" s="2" customFormat="1" ht="22.15" customHeight="1" x14ac:dyDescent="0.35">
      <c r="A38" s="23">
        <v>25</v>
      </c>
      <c r="B38" s="20" t="s">
        <v>68</v>
      </c>
      <c r="C38" s="20" t="s">
        <v>69</v>
      </c>
      <c r="D38" s="91" t="s">
        <v>70</v>
      </c>
      <c r="E38" s="21"/>
      <c r="F38" s="21"/>
      <c r="G38" s="22">
        <f>E38+F38</f>
        <v>0</v>
      </c>
      <c r="H38" s="23">
        <v>1</v>
      </c>
      <c r="I38" s="37">
        <f>G38*H38</f>
        <v>0</v>
      </c>
      <c r="J38" s="23">
        <v>1</v>
      </c>
      <c r="K38" s="38">
        <f>I38*J38</f>
        <v>0</v>
      </c>
      <c r="L38" s="24"/>
      <c r="M38" s="21"/>
      <c r="N38" s="22">
        <f>L38+M38</f>
        <v>0</v>
      </c>
      <c r="O38" s="23">
        <v>1</v>
      </c>
      <c r="P38" s="37">
        <f>N38*O38</f>
        <v>0</v>
      </c>
      <c r="Q38" s="23">
        <v>1</v>
      </c>
      <c r="R38" s="25">
        <f>P38*Q38</f>
        <v>0</v>
      </c>
      <c r="S38" s="24"/>
      <c r="T38" s="21"/>
      <c r="U38" s="22">
        <f>S38+T38</f>
        <v>0</v>
      </c>
      <c r="V38" s="23">
        <v>1</v>
      </c>
      <c r="W38" s="37">
        <f>U38*V38</f>
        <v>0</v>
      </c>
      <c r="X38" s="23">
        <v>1</v>
      </c>
      <c r="Y38" s="25">
        <f>W38*X38</f>
        <v>0</v>
      </c>
    </row>
    <row r="39" spans="1:25" s="2" customFormat="1" ht="22.15" customHeight="1" x14ac:dyDescent="0.35">
      <c r="A39" s="29">
        <v>26</v>
      </c>
      <c r="B39" s="27" t="s">
        <v>71</v>
      </c>
      <c r="C39" s="27" t="s">
        <v>104</v>
      </c>
      <c r="D39" s="92"/>
      <c r="E39" s="21"/>
      <c r="F39" s="21"/>
      <c r="G39" s="28">
        <f t="shared" ref="G39" si="54">E39+F39</f>
        <v>0</v>
      </c>
      <c r="H39" s="23">
        <v>1</v>
      </c>
      <c r="I39" s="40">
        <f t="shared" ref="I39" si="55">G39*H39</f>
        <v>0</v>
      </c>
      <c r="J39" s="23">
        <v>1</v>
      </c>
      <c r="K39" s="41">
        <f t="shared" ref="K39" si="56">I39*J39</f>
        <v>0</v>
      </c>
      <c r="L39" s="24"/>
      <c r="M39" s="21"/>
      <c r="N39" s="28">
        <f t="shared" ref="N39" si="57">L39+M39</f>
        <v>0</v>
      </c>
      <c r="O39" s="23">
        <v>1</v>
      </c>
      <c r="P39" s="40">
        <f t="shared" ref="P39" si="58">N39*O39</f>
        <v>0</v>
      </c>
      <c r="Q39" s="23">
        <v>1</v>
      </c>
      <c r="R39" s="32">
        <f t="shared" ref="R39" si="59">P39*Q39</f>
        <v>0</v>
      </c>
      <c r="S39" s="24"/>
      <c r="T39" s="21"/>
      <c r="U39" s="28">
        <f t="shared" ref="U39" si="60">S39+T39</f>
        <v>0</v>
      </c>
      <c r="V39" s="29">
        <v>1</v>
      </c>
      <c r="W39" s="40">
        <f t="shared" ref="W39" si="61">U39*V39</f>
        <v>0</v>
      </c>
      <c r="X39" s="23">
        <v>1</v>
      </c>
      <c r="Y39" s="32">
        <f t="shared" ref="Y39" si="62">W39*X39</f>
        <v>0</v>
      </c>
    </row>
    <row r="40" spans="1:25" ht="25.15" customHeight="1" thickBot="1" x14ac:dyDescent="0.3">
      <c r="A40" s="103" t="s">
        <v>105</v>
      </c>
      <c r="B40" s="104"/>
      <c r="C40" s="104"/>
      <c r="D40" s="104"/>
      <c r="E40" s="104"/>
      <c r="F40" s="104"/>
      <c r="G40" s="104"/>
      <c r="H40" s="104"/>
      <c r="I40" s="104"/>
      <c r="J40" s="104"/>
      <c r="K40" s="42">
        <f>SUM(K9:K11)+SUM(K13:K17)+SUM(K24:K30)+SUM(K32:K36)+SUM(K38:K39)</f>
        <v>0</v>
      </c>
      <c r="L40" s="104" t="s">
        <v>106</v>
      </c>
      <c r="M40" s="104"/>
      <c r="N40" s="104"/>
      <c r="O40" s="104"/>
      <c r="P40" s="104"/>
      <c r="Q40" s="104"/>
      <c r="R40" s="42">
        <f>SUM(R9:R11)+SUM(R13:R17)+SUM(R24:R30)+SUM(R32:R36)+SUM(R38:R39)</f>
        <v>0</v>
      </c>
      <c r="S40" s="104" t="s">
        <v>107</v>
      </c>
      <c r="T40" s="104"/>
      <c r="U40" s="104"/>
      <c r="V40" s="104"/>
      <c r="W40" s="104"/>
      <c r="X40" s="104"/>
      <c r="Y40" s="42">
        <f>SUM(Y9:Y11)+SUM(Y13:Y17)+SUM(Y24:Y30)+SUM(Y32:Y36)+SUM(Y38:Y39)</f>
        <v>0</v>
      </c>
    </row>
    <row r="41" spans="1:25" ht="47.5" customHeight="1" thickBot="1" x14ac:dyDescent="0.3">
      <c r="A41" s="105" t="s">
        <v>72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</row>
    <row r="42" spans="1:25" ht="47.5" customHeight="1" x14ac:dyDescent="0.25">
      <c r="A42" s="107" t="s">
        <v>73</v>
      </c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9"/>
    </row>
    <row r="43" spans="1:25" s="47" customFormat="1" ht="47.5" customHeight="1" x14ac:dyDescent="0.25">
      <c r="A43" s="43">
        <v>27</v>
      </c>
      <c r="B43" s="44" t="s">
        <v>74</v>
      </c>
      <c r="C43" s="44" t="s">
        <v>76</v>
      </c>
      <c r="D43" s="91" t="s">
        <v>75</v>
      </c>
      <c r="E43" s="45"/>
      <c r="F43" s="45"/>
      <c r="G43" s="28">
        <f t="shared" ref="G43:G44" si="63">E43+F43</f>
        <v>0</v>
      </c>
      <c r="H43" s="46">
        <v>1</v>
      </c>
      <c r="I43" s="40">
        <f t="shared" ref="I43:I44" si="64">G43*H43</f>
        <v>0</v>
      </c>
      <c r="J43" s="46">
        <v>1</v>
      </c>
      <c r="K43" s="41">
        <f t="shared" ref="K43:K44" si="65">I43*J43</f>
        <v>0</v>
      </c>
      <c r="L43" s="24"/>
      <c r="M43" s="21"/>
      <c r="N43" s="28">
        <f t="shared" ref="N43:N44" si="66">L43+M43</f>
        <v>0</v>
      </c>
      <c r="O43" s="46">
        <v>1</v>
      </c>
      <c r="P43" s="40">
        <f t="shared" ref="P43:P44" si="67">N43*O43</f>
        <v>0</v>
      </c>
      <c r="Q43" s="46">
        <v>1</v>
      </c>
      <c r="R43" s="32">
        <f t="shared" ref="R43:R44" si="68">P43*Q43</f>
        <v>0</v>
      </c>
      <c r="S43" s="24"/>
      <c r="T43" s="21"/>
      <c r="U43" s="28">
        <f t="shared" ref="U43:U44" si="69">S43+T43</f>
        <v>0</v>
      </c>
      <c r="V43" s="46">
        <v>1</v>
      </c>
      <c r="W43" s="40">
        <f t="shared" ref="W43:W44" si="70">U43*V43</f>
        <v>0</v>
      </c>
      <c r="X43" s="46">
        <v>1</v>
      </c>
      <c r="Y43" s="32">
        <f t="shared" ref="Y43:Y44" si="71">W43*X43</f>
        <v>0</v>
      </c>
    </row>
    <row r="44" spans="1:25" s="47" customFormat="1" ht="47.5" customHeight="1" x14ac:dyDescent="0.25">
      <c r="A44" s="43">
        <v>28</v>
      </c>
      <c r="B44" s="44" t="s">
        <v>77</v>
      </c>
      <c r="C44" s="44" t="s">
        <v>76</v>
      </c>
      <c r="D44" s="92"/>
      <c r="E44" s="45"/>
      <c r="F44" s="45"/>
      <c r="G44" s="28">
        <f t="shared" si="63"/>
        <v>0</v>
      </c>
      <c r="H44" s="46">
        <v>1</v>
      </c>
      <c r="I44" s="40">
        <f t="shared" si="64"/>
        <v>0</v>
      </c>
      <c r="J44" s="46">
        <v>1</v>
      </c>
      <c r="K44" s="41">
        <f t="shared" si="65"/>
        <v>0</v>
      </c>
      <c r="L44" s="24"/>
      <c r="M44" s="21"/>
      <c r="N44" s="28">
        <f t="shared" si="66"/>
        <v>0</v>
      </c>
      <c r="O44" s="46">
        <v>1</v>
      </c>
      <c r="P44" s="40">
        <f t="shared" si="67"/>
        <v>0</v>
      </c>
      <c r="Q44" s="46">
        <v>1</v>
      </c>
      <c r="R44" s="32">
        <f t="shared" si="68"/>
        <v>0</v>
      </c>
      <c r="S44" s="24"/>
      <c r="T44" s="21"/>
      <c r="U44" s="28">
        <f t="shared" si="69"/>
        <v>0</v>
      </c>
      <c r="V44" s="46">
        <v>1</v>
      </c>
      <c r="W44" s="40">
        <f t="shared" si="70"/>
        <v>0</v>
      </c>
      <c r="X44" s="46">
        <v>1</v>
      </c>
      <c r="Y44" s="32">
        <f t="shared" si="71"/>
        <v>0</v>
      </c>
    </row>
    <row r="45" spans="1:25" s="47" customFormat="1" ht="47.5" customHeight="1" thickBot="1" x14ac:dyDescent="0.3">
      <c r="A45" s="98" t="s">
        <v>108</v>
      </c>
      <c r="B45" s="99"/>
      <c r="C45" s="99"/>
      <c r="D45" s="99"/>
      <c r="E45" s="99"/>
      <c r="F45" s="99"/>
      <c r="G45" s="99"/>
      <c r="H45" s="99"/>
      <c r="I45" s="99"/>
      <c r="J45" s="99"/>
      <c r="K45" s="48">
        <f>SUM(K43:K44)</f>
        <v>0</v>
      </c>
      <c r="L45" s="100" t="s">
        <v>109</v>
      </c>
      <c r="M45" s="101"/>
      <c r="N45" s="101"/>
      <c r="O45" s="101"/>
      <c r="P45" s="101"/>
      <c r="Q45" s="102"/>
      <c r="R45" s="48">
        <f>SUM(R43:R44)</f>
        <v>0</v>
      </c>
      <c r="S45" s="100" t="s">
        <v>110</v>
      </c>
      <c r="T45" s="101"/>
      <c r="U45" s="101"/>
      <c r="V45" s="101"/>
      <c r="W45" s="101"/>
      <c r="X45" s="102"/>
      <c r="Y45" s="48">
        <f>SUM(Y43:Y44)</f>
        <v>0</v>
      </c>
    </row>
    <row r="46" spans="1:25" ht="47.5" customHeight="1" x14ac:dyDescent="0.25">
      <c r="A46" s="107" t="s">
        <v>78</v>
      </c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9"/>
    </row>
    <row r="47" spans="1:25" s="47" customFormat="1" ht="68.150000000000006" customHeight="1" x14ac:dyDescent="0.25">
      <c r="A47" s="43">
        <v>29</v>
      </c>
      <c r="B47" s="44" t="s">
        <v>79</v>
      </c>
      <c r="C47" s="44" t="s">
        <v>80</v>
      </c>
      <c r="D47" s="110" t="s">
        <v>81</v>
      </c>
      <c r="E47" s="45"/>
      <c r="F47" s="45"/>
      <c r="G47" s="28">
        <f>E47+F47</f>
        <v>0</v>
      </c>
      <c r="H47" s="46">
        <v>2</v>
      </c>
      <c r="I47" s="40">
        <f t="shared" ref="I47:I48" si="72">G47*H47</f>
        <v>0</v>
      </c>
      <c r="J47" s="46">
        <v>1</v>
      </c>
      <c r="K47" s="41">
        <f t="shared" ref="K47:K48" si="73">I47*J47</f>
        <v>0</v>
      </c>
      <c r="L47" s="24"/>
      <c r="M47" s="21"/>
      <c r="N47" s="28">
        <f>L47+M47</f>
        <v>0</v>
      </c>
      <c r="O47" s="46">
        <v>6</v>
      </c>
      <c r="P47" s="40">
        <f t="shared" ref="P47:P48" si="74">N47*O47</f>
        <v>0</v>
      </c>
      <c r="Q47" s="46">
        <v>1</v>
      </c>
      <c r="R47" s="32">
        <f t="shared" ref="R47:R48" si="75">P47*Q47</f>
        <v>0</v>
      </c>
      <c r="S47" s="24"/>
      <c r="T47" s="21"/>
      <c r="U47" s="28">
        <f>S47+T47</f>
        <v>0</v>
      </c>
      <c r="V47" s="46">
        <v>1</v>
      </c>
      <c r="W47" s="40">
        <f t="shared" ref="W47:W48" si="76">U47*V47</f>
        <v>0</v>
      </c>
      <c r="X47" s="46">
        <v>1</v>
      </c>
      <c r="Y47" s="32">
        <f t="shared" ref="Y47:Y48" si="77">W47*X47</f>
        <v>0</v>
      </c>
    </row>
    <row r="48" spans="1:25" s="47" customFormat="1" ht="47.5" customHeight="1" x14ac:dyDescent="0.25">
      <c r="A48" s="43">
        <v>30</v>
      </c>
      <c r="B48" s="44" t="s">
        <v>82</v>
      </c>
      <c r="C48" s="44" t="s">
        <v>80</v>
      </c>
      <c r="D48" s="111"/>
      <c r="E48" s="45"/>
      <c r="F48" s="45"/>
      <c r="G48" s="28">
        <f t="shared" ref="G48" si="78">E48+F48</f>
        <v>0</v>
      </c>
      <c r="H48" s="46">
        <v>1</v>
      </c>
      <c r="I48" s="40">
        <f t="shared" si="72"/>
        <v>0</v>
      </c>
      <c r="J48" s="46">
        <v>1</v>
      </c>
      <c r="K48" s="41">
        <f t="shared" si="73"/>
        <v>0</v>
      </c>
      <c r="L48" s="24"/>
      <c r="M48" s="21"/>
      <c r="N48" s="28">
        <f t="shared" ref="N48" si="79">L48+M48</f>
        <v>0</v>
      </c>
      <c r="O48" s="46">
        <v>1</v>
      </c>
      <c r="P48" s="40">
        <f t="shared" si="74"/>
        <v>0</v>
      </c>
      <c r="Q48" s="46">
        <v>1</v>
      </c>
      <c r="R48" s="32">
        <f t="shared" si="75"/>
        <v>0</v>
      </c>
      <c r="S48" s="24"/>
      <c r="T48" s="21"/>
      <c r="U48" s="28">
        <f>S48+T48</f>
        <v>0</v>
      </c>
      <c r="V48" s="46">
        <v>1</v>
      </c>
      <c r="W48" s="40">
        <f t="shared" si="76"/>
        <v>0</v>
      </c>
      <c r="X48" s="46">
        <v>1</v>
      </c>
      <c r="Y48" s="32">
        <f t="shared" si="77"/>
        <v>0</v>
      </c>
    </row>
    <row r="49" spans="1:25" s="47" customFormat="1" ht="47.5" customHeight="1" thickBot="1" x14ac:dyDescent="0.3">
      <c r="A49" s="98" t="s">
        <v>111</v>
      </c>
      <c r="B49" s="99"/>
      <c r="C49" s="99"/>
      <c r="D49" s="99"/>
      <c r="E49" s="99"/>
      <c r="F49" s="99"/>
      <c r="G49" s="99"/>
      <c r="H49" s="99"/>
      <c r="I49" s="99"/>
      <c r="J49" s="99"/>
      <c r="K49" s="48">
        <f>SUM(K47:K48)</f>
        <v>0</v>
      </c>
      <c r="L49" s="100" t="s">
        <v>112</v>
      </c>
      <c r="M49" s="101"/>
      <c r="N49" s="101"/>
      <c r="O49" s="101"/>
      <c r="P49" s="101"/>
      <c r="Q49" s="102"/>
      <c r="R49" s="48">
        <f>SUM(R47:R48)</f>
        <v>0</v>
      </c>
      <c r="S49" s="100" t="s">
        <v>113</v>
      </c>
      <c r="T49" s="101"/>
      <c r="U49" s="101"/>
      <c r="V49" s="101"/>
      <c r="W49" s="101"/>
      <c r="X49" s="102"/>
      <c r="Y49" s="48">
        <f>SUM(Y47:Y48)</f>
        <v>0</v>
      </c>
    </row>
    <row r="50" spans="1:25" s="47" customFormat="1" ht="47.5" customHeight="1" x14ac:dyDescent="0.25">
      <c r="A50" s="107" t="s">
        <v>83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9"/>
    </row>
    <row r="51" spans="1:25" s="47" customFormat="1" ht="47.5" customHeight="1" x14ac:dyDescent="0.25">
      <c r="A51" s="43">
        <v>31</v>
      </c>
      <c r="B51" s="44" t="s">
        <v>84</v>
      </c>
      <c r="C51" s="44" t="s">
        <v>80</v>
      </c>
      <c r="D51" s="49" t="s">
        <v>85</v>
      </c>
      <c r="E51" s="50"/>
      <c r="F51" s="50"/>
      <c r="G51" s="28">
        <f>E51+F51</f>
        <v>0</v>
      </c>
      <c r="H51" s="46">
        <v>2</v>
      </c>
      <c r="I51" s="40">
        <f t="shared" ref="I51" si="80">G51*H51</f>
        <v>0</v>
      </c>
      <c r="J51" s="46">
        <v>1</v>
      </c>
      <c r="K51" s="41">
        <f t="shared" ref="K51" si="81">I51*J51</f>
        <v>0</v>
      </c>
      <c r="L51" s="24"/>
      <c r="M51" s="21"/>
      <c r="N51" s="28">
        <f>L51+M51</f>
        <v>0</v>
      </c>
      <c r="O51" s="46">
        <v>1</v>
      </c>
      <c r="P51" s="40">
        <f t="shared" ref="P51" si="82">N51*O51</f>
        <v>0</v>
      </c>
      <c r="Q51" s="46">
        <v>1</v>
      </c>
      <c r="R51" s="32">
        <f t="shared" ref="R51" si="83">P51*Q51</f>
        <v>0</v>
      </c>
      <c r="S51" s="24"/>
      <c r="T51" s="21"/>
      <c r="U51" s="28">
        <f>S51+T51</f>
        <v>0</v>
      </c>
      <c r="V51" s="46">
        <v>1</v>
      </c>
      <c r="W51" s="40">
        <f t="shared" ref="W51" si="84">U51*V51</f>
        <v>0</v>
      </c>
      <c r="X51" s="46">
        <v>1</v>
      </c>
      <c r="Y51" s="32">
        <f t="shared" ref="Y51" si="85">W51*X51</f>
        <v>0</v>
      </c>
    </row>
    <row r="52" spans="1:25" s="47" customFormat="1" ht="47.5" customHeight="1" x14ac:dyDescent="0.25">
      <c r="A52" s="98" t="s">
        <v>114</v>
      </c>
      <c r="B52" s="99"/>
      <c r="C52" s="99"/>
      <c r="D52" s="99"/>
      <c r="E52" s="99"/>
      <c r="F52" s="99"/>
      <c r="G52" s="99"/>
      <c r="H52" s="99"/>
      <c r="I52" s="99"/>
      <c r="J52" s="99"/>
      <c r="K52" s="48">
        <f>SUM(K51)</f>
        <v>0</v>
      </c>
      <c r="L52" s="100" t="s">
        <v>115</v>
      </c>
      <c r="M52" s="101"/>
      <c r="N52" s="101"/>
      <c r="O52" s="101"/>
      <c r="P52" s="101"/>
      <c r="Q52" s="102"/>
      <c r="R52" s="48">
        <f>SUM(R51)</f>
        <v>0</v>
      </c>
      <c r="S52" s="100" t="s">
        <v>116</v>
      </c>
      <c r="T52" s="101"/>
      <c r="U52" s="101"/>
      <c r="V52" s="101"/>
      <c r="W52" s="101"/>
      <c r="X52" s="102"/>
      <c r="Y52" s="48">
        <f>SUM(Y51)</f>
        <v>0</v>
      </c>
    </row>
    <row r="53" spans="1:25" ht="15.75" customHeight="1" thickBot="1" x14ac:dyDescent="0.3">
      <c r="A53" s="117" t="s">
        <v>86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</row>
    <row r="54" spans="1:25" ht="28.15" customHeight="1" thickBot="1" x14ac:dyDescent="0.3">
      <c r="A54" s="51">
        <v>32</v>
      </c>
      <c r="B54" s="52" t="s">
        <v>87</v>
      </c>
      <c r="C54" s="52" t="s">
        <v>88</v>
      </c>
      <c r="D54" s="119" t="s">
        <v>89</v>
      </c>
      <c r="E54" s="53"/>
      <c r="F54" s="54"/>
      <c r="G54" s="121"/>
      <c r="H54" s="35">
        <v>2</v>
      </c>
      <c r="I54" s="55">
        <f>E54*H54</f>
        <v>0</v>
      </c>
      <c r="J54" s="35">
        <v>1</v>
      </c>
      <c r="K54" s="56">
        <f>I54*J54</f>
        <v>0</v>
      </c>
      <c r="L54" s="53"/>
      <c r="M54" s="54"/>
      <c r="N54" s="121"/>
      <c r="O54" s="35">
        <v>8</v>
      </c>
      <c r="P54" s="57">
        <f>L54*O54</f>
        <v>0</v>
      </c>
      <c r="Q54" s="35">
        <v>1</v>
      </c>
      <c r="R54" s="58">
        <f>P54*Q54</f>
        <v>0</v>
      </c>
      <c r="S54" s="53"/>
      <c r="T54" s="54"/>
      <c r="U54" s="121"/>
      <c r="V54" s="35">
        <v>4</v>
      </c>
      <c r="W54" s="57">
        <f>S54*V54</f>
        <v>0</v>
      </c>
      <c r="X54" s="35">
        <v>1</v>
      </c>
      <c r="Y54" s="58">
        <f>W54*X54</f>
        <v>0</v>
      </c>
    </row>
    <row r="55" spans="1:25" ht="39.65" customHeight="1" x14ac:dyDescent="0.25">
      <c r="A55" s="26">
        <v>33</v>
      </c>
      <c r="B55" s="27" t="s">
        <v>90</v>
      </c>
      <c r="C55" s="27" t="s">
        <v>91</v>
      </c>
      <c r="D55" s="120"/>
      <c r="E55" s="53"/>
      <c r="F55" s="59"/>
      <c r="G55" s="122"/>
      <c r="H55" s="29">
        <v>1</v>
      </c>
      <c r="I55" s="28">
        <f t="shared" ref="I55" si="86">E55*H55</f>
        <v>0</v>
      </c>
      <c r="J55" s="29">
        <v>1</v>
      </c>
      <c r="K55" s="41">
        <f t="shared" ref="K55" si="87">I55*J55</f>
        <v>0</v>
      </c>
      <c r="L55" s="21"/>
      <c r="M55" s="59"/>
      <c r="N55" s="122"/>
      <c r="O55" s="29">
        <v>1</v>
      </c>
      <c r="P55" s="40">
        <f t="shared" ref="P55" si="88">L55*O55</f>
        <v>0</v>
      </c>
      <c r="Q55" s="29">
        <v>1</v>
      </c>
      <c r="R55" s="32">
        <f t="shared" ref="R55" si="89">P55*Q55</f>
        <v>0</v>
      </c>
      <c r="S55" s="21"/>
      <c r="T55" s="59"/>
      <c r="U55" s="122"/>
      <c r="V55" s="29">
        <v>1</v>
      </c>
      <c r="W55" s="40">
        <f t="shared" ref="W55" si="90">S55*V55</f>
        <v>0</v>
      </c>
      <c r="X55" s="29">
        <v>1</v>
      </c>
      <c r="Y55" s="32">
        <f t="shared" ref="Y55" si="91">W55*X55</f>
        <v>0</v>
      </c>
    </row>
    <row r="56" spans="1:25" ht="13" x14ac:dyDescent="0.25">
      <c r="A56" s="98" t="s">
        <v>117</v>
      </c>
      <c r="B56" s="99"/>
      <c r="C56" s="99"/>
      <c r="D56" s="99"/>
      <c r="E56" s="99"/>
      <c r="F56" s="99"/>
      <c r="G56" s="99"/>
      <c r="H56" s="99"/>
      <c r="I56" s="99"/>
      <c r="J56" s="99"/>
      <c r="K56" s="48">
        <f>SUM(K54:K55)</f>
        <v>0</v>
      </c>
      <c r="L56" s="100" t="s">
        <v>118</v>
      </c>
      <c r="M56" s="101"/>
      <c r="N56" s="101"/>
      <c r="O56" s="101"/>
      <c r="P56" s="101"/>
      <c r="Q56" s="102"/>
      <c r="R56" s="48">
        <f>SUM(R54:R55)</f>
        <v>0</v>
      </c>
      <c r="S56" s="100" t="s">
        <v>119</v>
      </c>
      <c r="T56" s="101"/>
      <c r="U56" s="101"/>
      <c r="V56" s="101"/>
      <c r="W56" s="101"/>
      <c r="X56" s="102"/>
      <c r="Y56" s="48">
        <f>SUM(Y54:Y55)</f>
        <v>0</v>
      </c>
    </row>
    <row r="57" spans="1:25" ht="14.5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Q57" s="61"/>
      <c r="R57" s="61"/>
    </row>
    <row r="58" spans="1:25" ht="13.5" thickBot="1" x14ac:dyDescent="0.3">
      <c r="D58" s="62"/>
      <c r="E58" s="62"/>
      <c r="F58" s="62"/>
      <c r="G58" s="62"/>
      <c r="H58" s="62"/>
      <c r="I58" s="62"/>
      <c r="J58" s="62"/>
      <c r="K58" s="62"/>
      <c r="L58" s="62"/>
      <c r="M58" s="63"/>
      <c r="N58" s="64"/>
      <c r="O58" s="65"/>
      <c r="P58" s="47"/>
      <c r="Q58" s="66"/>
      <c r="R58" s="66"/>
    </row>
    <row r="59" spans="1:25" ht="42" customHeight="1" thickBot="1" x14ac:dyDescent="0.3">
      <c r="B59" s="123" t="s">
        <v>120</v>
      </c>
      <c r="C59" s="124"/>
      <c r="D59" s="124"/>
      <c r="E59" s="124"/>
      <c r="F59" s="124"/>
      <c r="G59" s="124"/>
      <c r="H59" s="124"/>
      <c r="I59" s="124"/>
      <c r="J59" s="124"/>
      <c r="K59" s="124"/>
      <c r="L59" s="125"/>
      <c r="M59" s="126">
        <f>K40+K45+K49+K52+K56+R40+R45+R49+R52+R56+Y40+Y45+Y49+Y52+Y56</f>
        <v>0</v>
      </c>
      <c r="N59" s="127"/>
      <c r="O59" s="65"/>
      <c r="P59" s="47"/>
      <c r="Q59" s="66"/>
      <c r="R59" s="66"/>
    </row>
    <row r="60" spans="1:25" ht="16" thickBot="1" x14ac:dyDescent="0.3">
      <c r="B60" s="112" t="s">
        <v>92</v>
      </c>
      <c r="C60" s="113"/>
      <c r="D60" s="113"/>
      <c r="E60" s="113"/>
      <c r="F60" s="113"/>
      <c r="G60" s="113"/>
      <c r="H60" s="113"/>
      <c r="I60" s="113"/>
      <c r="J60" s="113"/>
      <c r="K60" s="113"/>
      <c r="L60" s="114"/>
      <c r="M60" s="115">
        <v>0.23</v>
      </c>
      <c r="N60" s="116"/>
      <c r="O60" s="65"/>
      <c r="P60" s="47"/>
      <c r="Q60" s="66"/>
      <c r="R60" s="66"/>
    </row>
    <row r="61" spans="1:25" ht="18.649999999999999" customHeight="1" thickBot="1" x14ac:dyDescent="0.3">
      <c r="B61" s="112" t="s">
        <v>93</v>
      </c>
      <c r="C61" s="113"/>
      <c r="D61" s="113"/>
      <c r="E61" s="113"/>
      <c r="F61" s="113"/>
      <c r="G61" s="113"/>
      <c r="H61" s="113"/>
      <c r="I61" s="113"/>
      <c r="J61" s="113"/>
      <c r="K61" s="113"/>
      <c r="L61" s="114"/>
      <c r="M61" s="131">
        <f>M59*0.23</f>
        <v>0</v>
      </c>
      <c r="N61" s="132"/>
      <c r="O61" s="47"/>
      <c r="P61" s="47"/>
      <c r="Q61" s="66"/>
      <c r="R61" s="66"/>
    </row>
    <row r="62" spans="1:25" ht="16" thickBot="1" x14ac:dyDescent="0.3">
      <c r="B62" s="112" t="s">
        <v>94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4"/>
      <c r="M62" s="131">
        <f>M61+M59</f>
        <v>0</v>
      </c>
      <c r="N62" s="132"/>
      <c r="O62" s="47"/>
      <c r="P62" s="47"/>
      <c r="Q62" s="66"/>
      <c r="R62" s="66"/>
    </row>
    <row r="63" spans="1:25" ht="23.25" customHeight="1" thickBot="1" x14ac:dyDescent="0.3">
      <c r="B63" s="112" t="s">
        <v>95</v>
      </c>
      <c r="C63" s="113"/>
      <c r="D63" s="114"/>
      <c r="E63" s="133" t="s">
        <v>96</v>
      </c>
      <c r="F63" s="134"/>
      <c r="G63" s="134"/>
      <c r="H63" s="134"/>
      <c r="I63" s="134"/>
      <c r="J63" s="134"/>
      <c r="K63" s="134"/>
      <c r="L63" s="134"/>
      <c r="M63" s="134"/>
      <c r="N63" s="135"/>
      <c r="O63" s="47"/>
      <c r="P63" s="47"/>
      <c r="Q63" s="66"/>
      <c r="R63" s="66"/>
    </row>
    <row r="64" spans="1:25" ht="13" x14ac:dyDescent="0.3">
      <c r="B64" s="67"/>
      <c r="O64" s="47"/>
      <c r="P64" s="47"/>
      <c r="Q64" s="66"/>
      <c r="R64" s="66"/>
    </row>
    <row r="65" spans="2:18" ht="13" x14ac:dyDescent="0.3">
      <c r="B65" s="72" t="s">
        <v>124</v>
      </c>
      <c r="C65" s="73"/>
      <c r="O65" s="47"/>
      <c r="P65" s="47"/>
      <c r="Q65" s="66"/>
      <c r="R65" s="66"/>
    </row>
    <row r="66" spans="2:18" x14ac:dyDescent="0.25">
      <c r="B66" s="1" t="s">
        <v>121</v>
      </c>
      <c r="O66" s="47"/>
      <c r="P66" s="47"/>
      <c r="Q66" s="66"/>
      <c r="R66" s="66"/>
    </row>
    <row r="67" spans="2:18" x14ac:dyDescent="0.25">
      <c r="B67" s="128" t="s">
        <v>97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47"/>
      <c r="P67" s="47"/>
      <c r="Q67" s="66"/>
      <c r="R67" s="66"/>
    </row>
    <row r="68" spans="2:18" ht="13" x14ac:dyDescent="0.3">
      <c r="B68" s="68" t="s">
        <v>123</v>
      </c>
      <c r="C68" s="69"/>
      <c r="D68" s="68"/>
      <c r="E68" s="70"/>
      <c r="F68" s="70"/>
      <c r="G68" s="70"/>
      <c r="H68" s="71"/>
      <c r="I68" s="71"/>
      <c r="O68" s="47"/>
      <c r="P68" s="47"/>
      <c r="Q68" s="66"/>
      <c r="R68" s="66"/>
    </row>
    <row r="69" spans="2:18" x14ac:dyDescent="0.25">
      <c r="B69" s="129" t="s">
        <v>122</v>
      </c>
      <c r="C69" s="129"/>
      <c r="D69" s="129"/>
      <c r="E69" s="129"/>
      <c r="G69" s="1"/>
      <c r="O69" s="47"/>
      <c r="P69" s="47"/>
      <c r="Q69" s="66"/>
      <c r="R69" s="66"/>
    </row>
    <row r="70" spans="2:18" x14ac:dyDescent="0.25">
      <c r="O70" s="47"/>
      <c r="P70" s="47"/>
      <c r="Q70" s="66"/>
      <c r="R70" s="66"/>
    </row>
    <row r="71" spans="2:18" ht="15.5" x14ac:dyDescent="0.35">
      <c r="B71" s="130" t="s">
        <v>98</v>
      </c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47"/>
      <c r="P71" s="47"/>
      <c r="Q71" s="66"/>
      <c r="R71" s="66"/>
    </row>
    <row r="72" spans="2:18" x14ac:dyDescent="0.25">
      <c r="O72" s="47"/>
      <c r="P72" s="47"/>
      <c r="Q72" s="66"/>
      <c r="R72" s="66"/>
    </row>
    <row r="73" spans="2:18" x14ac:dyDescent="0.25">
      <c r="O73" s="47"/>
      <c r="P73" s="47"/>
      <c r="Q73" s="66"/>
      <c r="R73" s="66"/>
    </row>
    <row r="74" spans="2:18" x14ac:dyDescent="0.25">
      <c r="O74" s="47"/>
      <c r="P74" s="47"/>
      <c r="Q74" s="66"/>
      <c r="R74" s="66"/>
    </row>
  </sheetData>
  <mergeCells count="58">
    <mergeCell ref="B67:N67"/>
    <mergeCell ref="B69:E69"/>
    <mergeCell ref="B71:N71"/>
    <mergeCell ref="B61:L61"/>
    <mergeCell ref="M61:N61"/>
    <mergeCell ref="B62:L62"/>
    <mergeCell ref="M62:N62"/>
    <mergeCell ref="B63:D63"/>
    <mergeCell ref="E63:N63"/>
    <mergeCell ref="B60:L60"/>
    <mergeCell ref="M60:N60"/>
    <mergeCell ref="A50:Y50"/>
    <mergeCell ref="A52:J52"/>
    <mergeCell ref="L52:Q52"/>
    <mergeCell ref="S52:X52"/>
    <mergeCell ref="A53:Y53"/>
    <mergeCell ref="D54:D55"/>
    <mergeCell ref="G54:G55"/>
    <mergeCell ref="N54:N55"/>
    <mergeCell ref="U54:U55"/>
    <mergeCell ref="A56:J56"/>
    <mergeCell ref="L56:Q56"/>
    <mergeCell ref="S56:X56"/>
    <mergeCell ref="B59:L59"/>
    <mergeCell ref="M59:N59"/>
    <mergeCell ref="A49:J49"/>
    <mergeCell ref="L49:Q49"/>
    <mergeCell ref="S49:X49"/>
    <mergeCell ref="A40:J40"/>
    <mergeCell ref="L40:Q40"/>
    <mergeCell ref="S40:X40"/>
    <mergeCell ref="A41:R41"/>
    <mergeCell ref="A42:Y42"/>
    <mergeCell ref="D43:D44"/>
    <mergeCell ref="A45:J45"/>
    <mergeCell ref="L45:Q45"/>
    <mergeCell ref="S45:X45"/>
    <mergeCell ref="A46:Y46"/>
    <mergeCell ref="D47:D48"/>
    <mergeCell ref="D38:D39"/>
    <mergeCell ref="A8:Y8"/>
    <mergeCell ref="D9:D11"/>
    <mergeCell ref="A12:Y12"/>
    <mergeCell ref="D13:D17"/>
    <mergeCell ref="A18:Y18"/>
    <mergeCell ref="D19:D22"/>
    <mergeCell ref="A23:Y23"/>
    <mergeCell ref="D24:D30"/>
    <mergeCell ref="A31:Y31"/>
    <mergeCell ref="D32:D36"/>
    <mergeCell ref="A37:Y37"/>
    <mergeCell ref="A2:Y2"/>
    <mergeCell ref="A3:Y3"/>
    <mergeCell ref="A4:Y4"/>
    <mergeCell ref="A5:D5"/>
    <mergeCell ref="E5:K5"/>
    <mergeCell ref="L5:R5"/>
    <mergeCell ref="S5:Y5"/>
  </mergeCells>
  <pageMargins left="0.25" right="0.25" top="0.75" bottom="0.75" header="0.3" footer="0.3"/>
  <pageSetup paperSize="9" scale="49" fitToHeight="0" pageOrder="overThenDown" orientation="landscape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0B6F573A415F341B31CB6F6DC2E6C88" ma:contentTypeVersion="0" ma:contentTypeDescription="SWPP2 Dokument bazowy" ma:contentTypeScope="" ma:versionID="5c4a762f831319a49161a543baeb74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11.2 do SWZ_Formularz cenowy_Część nr 2_Szczecin.xlsx</dmsv2BaseFileName>
    <dmsv2BaseDisplayName xmlns="http://schemas.microsoft.com/sharepoint/v3">Załącznik nr 11.2 do SWZ_Formularz cenowy_Część nr 2_Szczecin</dmsv2BaseDisplayName>
    <dmsv2SWPP2ObjectNumber xmlns="http://schemas.microsoft.com/sharepoint/v3">POST/PEC/PEC/UZB/00782/2025                       </dmsv2SWPP2ObjectNumber>
    <dmsv2SWPP2SumMD5 xmlns="http://schemas.microsoft.com/sharepoint/v3">cbaea50177605fe1d18a0c1d70918d6f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690437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23681173</dmsv2BaseClientSystemDocumentID>
    <dmsv2BaseModifiedByID xmlns="http://schemas.microsoft.com/sharepoint/v3">19100174</dmsv2BaseModifiedByID>
    <dmsv2BaseCreatedByID xmlns="http://schemas.microsoft.com/sharepoint/v3">19100174</dmsv2BaseCreatedByID>
    <dmsv2SWPP2ObjectDepartment xmlns="http://schemas.microsoft.com/sharepoint/v3">00000001000l0003000q</dmsv2SWPP2ObjectDepartment>
    <dmsv2SWPP2ObjectName xmlns="http://schemas.microsoft.com/sharepoint/v3">Postępowanie</dmsv2SWPP2ObjectName>
    <_dlc_DocId xmlns="a19cb1c7-c5c7-46d4-85ae-d83685407bba">DPFVW34YURAE-1766223228-11485</_dlc_DocId>
    <_dlc_DocIdUrl xmlns="a19cb1c7-c5c7-46d4-85ae-d83685407bba">
      <Url>https://swpp2.dms.gkpge.pl/sites/40/_layouts/15/DocIdRedir.aspx?ID=DPFVW34YURAE-1766223228-11485</Url>
      <Description>DPFVW34YURAE-1766223228-11485</Description>
    </_dlc_DocIdUrl>
  </documentManagement>
</p:properties>
</file>

<file path=customXml/itemProps1.xml><?xml version="1.0" encoding="utf-8"?>
<ds:datastoreItem xmlns:ds="http://schemas.openxmlformats.org/officeDocument/2006/customXml" ds:itemID="{2DBE5A6B-C45D-4590-BA87-59AAA8E472F7}"/>
</file>

<file path=customXml/itemProps2.xml><?xml version="1.0" encoding="utf-8"?>
<ds:datastoreItem xmlns:ds="http://schemas.openxmlformats.org/officeDocument/2006/customXml" ds:itemID="{B3EEA820-D614-4ABF-9CF2-697BFD32CB7B}"/>
</file>

<file path=customXml/itemProps3.xml><?xml version="1.0" encoding="utf-8"?>
<ds:datastoreItem xmlns:ds="http://schemas.openxmlformats.org/officeDocument/2006/customXml" ds:itemID="{11EB0640-B06F-4749-A91D-1A4FB4F4EE55}"/>
</file>

<file path=customXml/itemProps4.xml><?xml version="1.0" encoding="utf-8"?>
<ds:datastoreItem xmlns:ds="http://schemas.openxmlformats.org/officeDocument/2006/customXml" ds:itemID="{F83E7A0B-03A6-4511-ACEA-B1E7C481A2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</vt:lpstr>
      <vt:lpstr>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Kowalski Krzysztof</dc:creator>
  <cp:lastModifiedBy>Bednarska Barbara [PGE EC S.A.]</cp:lastModifiedBy>
  <dcterms:created xsi:type="dcterms:W3CDTF">2025-02-10T08:54:53Z</dcterms:created>
  <dcterms:modified xsi:type="dcterms:W3CDTF">2025-10-02T12:30:57Z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2025-09-30T12:10:12Z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72142a66-b45a-451c-9d26-487a7f240628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0x0101891000F0B6F573A415F341B31CB6F6DC2E6C88</vt:lpwstr>
  </property>
  <property fmtid="{D5CDD505-2E9C-101B-9397-08002B2CF9AE}" pid="10" name="_dlc_DocIdItemGuid">
    <vt:lpwstr>f0c74e6f-1512-4806-8419-aeed6e09b15c</vt:lpwstr>
  </property>
</Properties>
</file>